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11000029\Desktop\Postępowania\2025\4) RP2026 2029\8) Załączniki aktualne 26112025\"/>
    </mc:Choice>
  </mc:AlternateContent>
  <xr:revisionPtr revIDLastSave="0" documentId="13_ncr:1_{4484F180-61C9-4C7E-8A4B-5E92D5E03541}" xr6:coauthVersionLast="47" xr6:coauthVersionMax="47" xr10:uidLastSave="{00000000-0000-0000-0000-000000000000}"/>
  <bookViews>
    <workbookView xWindow="-120" yWindow="-120" windowWidth="29040" windowHeight="17520" tabRatio="656" firstSheet="1" activeTab="6" xr2:uid="{00000000-000D-0000-FFFF-FFFF00000000}"/>
  </bookViews>
  <sheets>
    <sheet name="2026_Generatory" sheetId="5" state="hidden" r:id="rId1"/>
    <sheet name="2027_Generatory" sheetId="37" r:id="rId2"/>
    <sheet name="2027_Prace opcj. dla G8" sheetId="36" r:id="rId3"/>
    <sheet name="2028_Generatory" sheetId="34" r:id="rId4"/>
    <sheet name="2028_Prace opcj.dla G11 i G12" sheetId="38" r:id="rId5"/>
    <sheet name="2029_Generatory" sheetId="35" r:id="rId6"/>
    <sheet name="Zestawienie zbiorcze" sheetId="31" r:id="rId7"/>
    <sheet name="SUMA PSP" sheetId="12" r:id="rId8"/>
    <sheet name="słownik" sheetId="33" state="hidden" r:id="rId9"/>
  </sheets>
  <externalReferences>
    <externalReference r:id="rId10"/>
  </externalReferences>
  <definedNames>
    <definedName name="_xlnm._FilterDatabase" localSheetId="7" hidden="1">'SUMA PSP'!$A$3:$M$6</definedName>
    <definedName name="N.m.">'[1]EFA - notatki AKPiA'!$D$3</definedName>
    <definedName name="N.u.">'[1]EFA - notatki AKPiA'!$D$4</definedName>
    <definedName name="_xlnm.Print_Area" localSheetId="0">'2026_Generatory'!$A$1:$U$13</definedName>
    <definedName name="_xlnm.Print_Area" localSheetId="1">'2027_Generatory'!$A$1:$U$15</definedName>
    <definedName name="_xlnm.Print_Area" localSheetId="2">'2027_Prace opcj. dla G8'!$A$1:$U$16</definedName>
    <definedName name="_xlnm.Print_Area" localSheetId="3">'2028_Generatory'!$A$1:$U$15</definedName>
    <definedName name="_xlnm.Print_Area" localSheetId="4">'2028_Prace opcj.dla G11 i G12'!$A$1:$U$22</definedName>
    <definedName name="_xlnm.Print_Area" localSheetId="5">'2029_Generatory'!$A$1:$U$14</definedName>
    <definedName name="S.rbg">'[1]EFA - notatki AKPiA'!$D$2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1" i="35" l="1"/>
  <c r="H5" i="12" s="1"/>
  <c r="E43" i="12" s="1"/>
  <c r="C52" i="35"/>
  <c r="H6" i="12" s="1"/>
  <c r="E44" i="12" s="1"/>
  <c r="C53" i="35"/>
  <c r="C54" i="35"/>
  <c r="C55" i="35"/>
  <c r="H9" i="12" s="1"/>
  <c r="E47" i="12" s="1"/>
  <c r="C56" i="35"/>
  <c r="C57" i="35"/>
  <c r="H11" i="12" s="1"/>
  <c r="E49" i="12" s="1"/>
  <c r="C58" i="35"/>
  <c r="H12" i="12" s="1"/>
  <c r="E50" i="12" s="1"/>
  <c r="C59" i="35"/>
  <c r="H13" i="12" s="1"/>
  <c r="E51" i="12" s="1"/>
  <c r="C60" i="35"/>
  <c r="H14" i="12" s="1"/>
  <c r="E52" i="12" s="1"/>
  <c r="C61" i="35"/>
  <c r="C62" i="35"/>
  <c r="C63" i="35"/>
  <c r="H17" i="12" s="1"/>
  <c r="E55" i="12" s="1"/>
  <c r="C64" i="35"/>
  <c r="H18" i="12" s="1"/>
  <c r="E56" i="12" s="1"/>
  <c r="C65" i="35"/>
  <c r="H19" i="12" s="1"/>
  <c r="E57" i="12" s="1"/>
  <c r="C66" i="35"/>
  <c r="H20" i="12" s="1"/>
  <c r="E58" i="12" s="1"/>
  <c r="C67" i="35"/>
  <c r="H21" i="12" s="1"/>
  <c r="E59" i="12" s="1"/>
  <c r="C68" i="35"/>
  <c r="H22" i="12" s="1"/>
  <c r="E60" i="12" s="1"/>
  <c r="C71" i="35"/>
  <c r="H25" i="12" s="1"/>
  <c r="E63" i="12" s="1"/>
  <c r="C72" i="35"/>
  <c r="C73" i="35"/>
  <c r="H27" i="12" s="1"/>
  <c r="E65" i="12" s="1"/>
  <c r="C74" i="35"/>
  <c r="C75" i="35"/>
  <c r="H29" i="12" s="1"/>
  <c r="E67" i="12" s="1"/>
  <c r="C76" i="35"/>
  <c r="H30" i="12" s="1"/>
  <c r="E68" i="12" s="1"/>
  <c r="C77" i="35"/>
  <c r="H31" i="12" s="1"/>
  <c r="E69" i="12" s="1"/>
  <c r="C79" i="35"/>
  <c r="H33" i="12" s="1"/>
  <c r="E71" i="12" s="1"/>
  <c r="C80" i="35"/>
  <c r="C50" i="35"/>
  <c r="H4" i="12" s="1"/>
  <c r="E42" i="12" s="1"/>
  <c r="H7" i="12"/>
  <c r="E45" i="12" s="1"/>
  <c r="H8" i="12"/>
  <c r="E46" i="12" s="1"/>
  <c r="H10" i="12"/>
  <c r="E48" i="12" s="1"/>
  <c r="H15" i="12"/>
  <c r="E53" i="12" s="1"/>
  <c r="H16" i="12"/>
  <c r="E54" i="12" s="1"/>
  <c r="H26" i="12"/>
  <c r="E64" i="12" s="1"/>
  <c r="H28" i="12"/>
  <c r="E66" i="12" s="1"/>
  <c r="H34" i="12"/>
  <c r="E72" i="12" s="1"/>
  <c r="C52" i="5"/>
  <c r="C53" i="5"/>
  <c r="C6" i="12" s="1"/>
  <c r="B44" i="12" s="1"/>
  <c r="C54" i="5"/>
  <c r="C7" i="12" s="1"/>
  <c r="B45" i="12" s="1"/>
  <c r="C55" i="5"/>
  <c r="C8" i="12" s="1"/>
  <c r="B46" i="12" s="1"/>
  <c r="C56" i="5"/>
  <c r="C9" i="12" s="1"/>
  <c r="B47" i="12" s="1"/>
  <c r="C57" i="5"/>
  <c r="C10" i="12" s="1"/>
  <c r="B48" i="12" s="1"/>
  <c r="C58" i="5"/>
  <c r="C11" i="12" s="1"/>
  <c r="B49" i="12" s="1"/>
  <c r="C59" i="5"/>
  <c r="C12" i="12" s="1"/>
  <c r="B50" i="12" s="1"/>
  <c r="C60" i="5"/>
  <c r="C13" i="12" s="1"/>
  <c r="B51" i="12" s="1"/>
  <c r="C61" i="5"/>
  <c r="C14" i="12" s="1"/>
  <c r="B52" i="12" s="1"/>
  <c r="C62" i="5"/>
  <c r="C15" i="12" s="1"/>
  <c r="B53" i="12" s="1"/>
  <c r="C63" i="5"/>
  <c r="C16" i="12" s="1"/>
  <c r="B54" i="12" s="1"/>
  <c r="C64" i="5"/>
  <c r="C17" i="12" s="1"/>
  <c r="B55" i="12" s="1"/>
  <c r="C65" i="5"/>
  <c r="C18" i="12" s="1"/>
  <c r="B56" i="12" s="1"/>
  <c r="C66" i="5"/>
  <c r="C19" i="12" s="1"/>
  <c r="B57" i="12" s="1"/>
  <c r="C67" i="5"/>
  <c r="C20" i="12" s="1"/>
  <c r="B58" i="12" s="1"/>
  <c r="C68" i="5"/>
  <c r="C21" i="12" s="1"/>
  <c r="B59" i="12" s="1"/>
  <c r="C69" i="5"/>
  <c r="C22" i="12" s="1"/>
  <c r="B60" i="12" s="1"/>
  <c r="C70" i="5"/>
  <c r="C23" i="12" s="1"/>
  <c r="B61" i="12" s="1"/>
  <c r="C72" i="5"/>
  <c r="C25" i="12" s="1"/>
  <c r="B63" i="12" s="1"/>
  <c r="C73" i="5"/>
  <c r="C26" i="12" s="1"/>
  <c r="B64" i="12" s="1"/>
  <c r="C74" i="5"/>
  <c r="C27" i="12" s="1"/>
  <c r="B65" i="12" s="1"/>
  <c r="C75" i="5"/>
  <c r="C28" i="12" s="1"/>
  <c r="B66" i="12" s="1"/>
  <c r="C76" i="5"/>
  <c r="C29" i="12" s="1"/>
  <c r="B67" i="12" s="1"/>
  <c r="C77" i="5"/>
  <c r="C30" i="12" s="1"/>
  <c r="B68" i="12" s="1"/>
  <c r="C78" i="5"/>
  <c r="C31" i="12" s="1"/>
  <c r="B69" i="12" s="1"/>
  <c r="C80" i="5"/>
  <c r="C33" i="12" s="1"/>
  <c r="B71" i="12" s="1"/>
  <c r="C81" i="5"/>
  <c r="C34" i="12" s="1"/>
  <c r="B72" i="12" s="1"/>
  <c r="C51" i="5"/>
  <c r="C4" i="12" s="1"/>
  <c r="B42" i="12" s="1"/>
  <c r="A53" i="5"/>
  <c r="A52" i="5"/>
  <c r="A51" i="5"/>
  <c r="C51" i="37"/>
  <c r="C52" i="37"/>
  <c r="D5" i="12" s="1"/>
  <c r="C53" i="37"/>
  <c r="D6" i="12" s="1"/>
  <c r="C54" i="37"/>
  <c r="D7" i="12" s="1"/>
  <c r="C55" i="37"/>
  <c r="D8" i="12" s="1"/>
  <c r="C56" i="37"/>
  <c r="D9" i="12" s="1"/>
  <c r="C57" i="37"/>
  <c r="D10" i="12" s="1"/>
  <c r="C58" i="37"/>
  <c r="D11" i="12" s="1"/>
  <c r="C59" i="37"/>
  <c r="D12" i="12" s="1"/>
  <c r="C60" i="37"/>
  <c r="D13" i="12" s="1"/>
  <c r="C61" i="37"/>
  <c r="D14" i="12" s="1"/>
  <c r="C62" i="37"/>
  <c r="D15" i="12" s="1"/>
  <c r="C63" i="37"/>
  <c r="D16" i="12" s="1"/>
  <c r="C64" i="37"/>
  <c r="D17" i="12" s="1"/>
  <c r="C65" i="37"/>
  <c r="D18" i="12" s="1"/>
  <c r="C66" i="37"/>
  <c r="D19" i="12" s="1"/>
  <c r="C67" i="37"/>
  <c r="D20" i="12" s="1"/>
  <c r="C68" i="37"/>
  <c r="D21" i="12" s="1"/>
  <c r="C69" i="37"/>
  <c r="D22" i="12" s="1"/>
  <c r="C72" i="37"/>
  <c r="D25" i="12" s="1"/>
  <c r="C73" i="37"/>
  <c r="D26" i="12" s="1"/>
  <c r="C74" i="37"/>
  <c r="D27" i="12" s="1"/>
  <c r="C75" i="37"/>
  <c r="D28" i="12" s="1"/>
  <c r="C76" i="37"/>
  <c r="D29" i="12" s="1"/>
  <c r="C77" i="37"/>
  <c r="D30" i="12" s="1"/>
  <c r="C78" i="37"/>
  <c r="D31" i="12" s="1"/>
  <c r="C80" i="37"/>
  <c r="D33" i="12" s="1"/>
  <c r="C81" i="37"/>
  <c r="D34" i="12" s="1"/>
  <c r="A53" i="37"/>
  <c r="A52" i="37"/>
  <c r="A51" i="37"/>
  <c r="C48" i="36"/>
  <c r="E5" i="12" s="1"/>
  <c r="C49" i="36"/>
  <c r="E6" i="12" s="1"/>
  <c r="C50" i="36"/>
  <c r="E7" i="12" s="1"/>
  <c r="C51" i="36"/>
  <c r="E8" i="12" s="1"/>
  <c r="C52" i="36"/>
  <c r="E9" i="12" s="1"/>
  <c r="C53" i="36"/>
  <c r="E10" i="12" s="1"/>
  <c r="C54" i="36"/>
  <c r="E11" i="12" s="1"/>
  <c r="C55" i="36"/>
  <c r="E12" i="12" s="1"/>
  <c r="C56" i="36"/>
  <c r="E13" i="12" s="1"/>
  <c r="C57" i="36"/>
  <c r="E14" i="12" s="1"/>
  <c r="C58" i="36"/>
  <c r="E15" i="12" s="1"/>
  <c r="C59" i="36"/>
  <c r="E16" i="12" s="1"/>
  <c r="C60" i="36"/>
  <c r="E17" i="12" s="1"/>
  <c r="C61" i="36"/>
  <c r="E18" i="12" s="1"/>
  <c r="C62" i="36"/>
  <c r="E19" i="12" s="1"/>
  <c r="C63" i="36"/>
  <c r="E20" i="12" s="1"/>
  <c r="C64" i="36"/>
  <c r="E21" i="12" s="1"/>
  <c r="C65" i="36"/>
  <c r="E22" i="12" s="1"/>
  <c r="C68" i="36"/>
  <c r="E25" i="12" s="1"/>
  <c r="C69" i="36"/>
  <c r="E26" i="12" s="1"/>
  <c r="C70" i="36"/>
  <c r="E27" i="12" s="1"/>
  <c r="C71" i="36"/>
  <c r="E28" i="12" s="1"/>
  <c r="C72" i="36"/>
  <c r="E29" i="12" s="1"/>
  <c r="C73" i="36"/>
  <c r="E30" i="12" s="1"/>
  <c r="C74" i="36"/>
  <c r="E31" i="12" s="1"/>
  <c r="C75" i="36"/>
  <c r="E32" i="12" s="1"/>
  <c r="C76" i="36"/>
  <c r="E33" i="12" s="1"/>
  <c r="C77" i="36"/>
  <c r="E34" i="12" s="1"/>
  <c r="C47" i="36"/>
  <c r="E4" i="12" s="1"/>
  <c r="A49" i="36"/>
  <c r="A48" i="36"/>
  <c r="A47" i="36"/>
  <c r="C52" i="38"/>
  <c r="G5" i="12" s="1"/>
  <c r="C53" i="38"/>
  <c r="G6" i="12" s="1"/>
  <c r="C54" i="38"/>
  <c r="G7" i="12" s="1"/>
  <c r="C55" i="38"/>
  <c r="G8" i="12" s="1"/>
  <c r="C56" i="38"/>
  <c r="G9" i="12" s="1"/>
  <c r="C57" i="38"/>
  <c r="G10" i="12" s="1"/>
  <c r="C58" i="38"/>
  <c r="G11" i="12" s="1"/>
  <c r="C59" i="38"/>
  <c r="G12" i="12" s="1"/>
  <c r="C60" i="38"/>
  <c r="G13" i="12" s="1"/>
  <c r="C61" i="38"/>
  <c r="G14" i="12" s="1"/>
  <c r="C62" i="38"/>
  <c r="G15" i="12" s="1"/>
  <c r="C63" i="38"/>
  <c r="G16" i="12" s="1"/>
  <c r="C64" i="38"/>
  <c r="G17" i="12" s="1"/>
  <c r="C65" i="38"/>
  <c r="G18" i="12" s="1"/>
  <c r="C66" i="38"/>
  <c r="G19" i="12" s="1"/>
  <c r="C67" i="38"/>
  <c r="G20" i="12" s="1"/>
  <c r="C68" i="38"/>
  <c r="G21" i="12" s="1"/>
  <c r="C69" i="38"/>
  <c r="G22" i="12" s="1"/>
  <c r="C70" i="38"/>
  <c r="G23" i="12" s="1"/>
  <c r="C71" i="38"/>
  <c r="G24" i="12" s="1"/>
  <c r="C72" i="38"/>
  <c r="G25" i="12" s="1"/>
  <c r="C73" i="38"/>
  <c r="G26" i="12" s="1"/>
  <c r="C74" i="38"/>
  <c r="G27" i="12" s="1"/>
  <c r="C75" i="38"/>
  <c r="G28" i="12" s="1"/>
  <c r="C76" i="38"/>
  <c r="G29" i="12" s="1"/>
  <c r="C77" i="38"/>
  <c r="G30" i="12" s="1"/>
  <c r="C78" i="38"/>
  <c r="G31" i="12" s="1"/>
  <c r="C51" i="38"/>
  <c r="G4" i="12" s="1"/>
  <c r="A53" i="38"/>
  <c r="A52" i="38"/>
  <c r="A51" i="38"/>
  <c r="C51" i="34"/>
  <c r="F4" i="12" s="1"/>
  <c r="C52" i="34"/>
  <c r="F5" i="12" s="1"/>
  <c r="C53" i="34"/>
  <c r="F6" i="12" s="1"/>
  <c r="C54" i="34"/>
  <c r="F7" i="12" s="1"/>
  <c r="C55" i="34"/>
  <c r="F8" i="12" s="1"/>
  <c r="C56" i="34"/>
  <c r="F9" i="12" s="1"/>
  <c r="C57" i="34"/>
  <c r="F10" i="12" s="1"/>
  <c r="C58" i="34"/>
  <c r="F11" i="12" s="1"/>
  <c r="C59" i="34"/>
  <c r="F12" i="12" s="1"/>
  <c r="C60" i="34"/>
  <c r="F13" i="12" s="1"/>
  <c r="C61" i="34"/>
  <c r="F14" i="12" s="1"/>
  <c r="C62" i="34"/>
  <c r="F15" i="12" s="1"/>
  <c r="C63" i="34"/>
  <c r="F16" i="12" s="1"/>
  <c r="C64" i="34"/>
  <c r="F17" i="12" s="1"/>
  <c r="C65" i="34"/>
  <c r="F18" i="12" s="1"/>
  <c r="C66" i="34"/>
  <c r="F19" i="12" s="1"/>
  <c r="C67" i="34"/>
  <c r="F20" i="12" s="1"/>
  <c r="C68" i="34"/>
  <c r="F21" i="12" s="1"/>
  <c r="C69" i="34"/>
  <c r="F22" i="12" s="1"/>
  <c r="C72" i="34"/>
  <c r="F25" i="12" s="1"/>
  <c r="C73" i="34"/>
  <c r="F26" i="12" s="1"/>
  <c r="C74" i="34"/>
  <c r="F27" i="12" s="1"/>
  <c r="C75" i="34"/>
  <c r="F28" i="12" s="1"/>
  <c r="C76" i="34"/>
  <c r="F29" i="12" s="1"/>
  <c r="C77" i="34"/>
  <c r="F30" i="12" s="1"/>
  <c r="C78" i="34"/>
  <c r="F31" i="12" s="1"/>
  <c r="A53" i="34"/>
  <c r="A52" i="34"/>
  <c r="A51" i="34"/>
  <c r="M4" i="12"/>
  <c r="J36" i="12"/>
  <c r="D69" i="12" l="1"/>
  <c r="D53" i="12"/>
  <c r="D68" i="12"/>
  <c r="D60" i="12"/>
  <c r="D52" i="12"/>
  <c r="D44" i="12"/>
  <c r="D42" i="12"/>
  <c r="D54" i="12"/>
  <c r="D45" i="12"/>
  <c r="D51" i="12"/>
  <c r="D66" i="12"/>
  <c r="D58" i="12"/>
  <c r="D50" i="12"/>
  <c r="D67" i="12"/>
  <c r="D59" i="12"/>
  <c r="D43" i="12"/>
  <c r="D65" i="12"/>
  <c r="D57" i="12"/>
  <c r="D49" i="12"/>
  <c r="D64" i="12"/>
  <c r="D56" i="12"/>
  <c r="D48" i="12"/>
  <c r="D46" i="12"/>
  <c r="D63" i="12"/>
  <c r="D55" i="12"/>
  <c r="D47" i="12"/>
  <c r="C45" i="12"/>
  <c r="C53" i="12"/>
  <c r="C52" i="12"/>
  <c r="C44" i="12"/>
  <c r="C71" i="12"/>
  <c r="C63" i="12"/>
  <c r="C69" i="12"/>
  <c r="C59" i="12"/>
  <c r="C51" i="12"/>
  <c r="C43" i="12"/>
  <c r="D4" i="12"/>
  <c r="C42" i="12" s="1"/>
  <c r="C58" i="12"/>
  <c r="C50" i="12"/>
  <c r="C49" i="12"/>
  <c r="C72" i="12"/>
  <c r="C68" i="12"/>
  <c r="C67" i="12"/>
  <c r="C57" i="12"/>
  <c r="C66" i="12"/>
  <c r="C56" i="12"/>
  <c r="C48" i="12"/>
  <c r="C60" i="12"/>
  <c r="C65" i="12"/>
  <c r="F65" i="12" s="1"/>
  <c r="C55" i="12"/>
  <c r="C47" i="12"/>
  <c r="C64" i="12"/>
  <c r="C54" i="12"/>
  <c r="C46" i="12"/>
  <c r="C5" i="12"/>
  <c r="B43" i="12" s="1"/>
  <c r="I21" i="12"/>
  <c r="I31" i="12"/>
  <c r="I8" i="12"/>
  <c r="I29" i="12"/>
  <c r="I19" i="12"/>
  <c r="I7" i="12"/>
  <c r="I30" i="12"/>
  <c r="I22" i="12"/>
  <c r="I14" i="12"/>
  <c r="I6" i="12"/>
  <c r="I18" i="12"/>
  <c r="I15" i="12"/>
  <c r="I13" i="12"/>
  <c r="I11" i="12"/>
  <c r="I25" i="12"/>
  <c r="I17" i="12"/>
  <c r="I9" i="12"/>
  <c r="I27" i="12"/>
  <c r="I16" i="12"/>
  <c r="I12" i="12"/>
  <c r="I28" i="12"/>
  <c r="I10" i="12"/>
  <c r="I26" i="12"/>
  <c r="I20" i="12"/>
  <c r="U12" i="38"/>
  <c r="U11" i="38"/>
  <c r="U10" i="38"/>
  <c r="U9" i="38"/>
  <c r="U8" i="38"/>
  <c r="U7" i="38"/>
  <c r="U6" i="38"/>
  <c r="U5" i="38"/>
  <c r="U4" i="38"/>
  <c r="U3" i="38"/>
  <c r="U3" i="34"/>
  <c r="C80" i="34" s="1"/>
  <c r="F33" i="12" s="1"/>
  <c r="U4" i="34"/>
  <c r="C81" i="34" s="1"/>
  <c r="F34" i="12" s="1"/>
  <c r="U6" i="36"/>
  <c r="U5" i="36"/>
  <c r="U4" i="36"/>
  <c r="U3" i="36"/>
  <c r="F64" i="12" l="1"/>
  <c r="F52" i="12"/>
  <c r="F67" i="12"/>
  <c r="G51" i="12"/>
  <c r="F47" i="12"/>
  <c r="F45" i="12"/>
  <c r="F49" i="12"/>
  <c r="F53" i="12"/>
  <c r="F66" i="12"/>
  <c r="F55" i="12"/>
  <c r="G67" i="12"/>
  <c r="F44" i="12"/>
  <c r="F60" i="12"/>
  <c r="F51" i="12"/>
  <c r="F46" i="12"/>
  <c r="F56" i="12"/>
  <c r="F63" i="12"/>
  <c r="F42" i="12"/>
  <c r="F68" i="12"/>
  <c r="F58" i="12"/>
  <c r="F54" i="12"/>
  <c r="F57" i="12"/>
  <c r="G47" i="12"/>
  <c r="F59" i="12"/>
  <c r="F69" i="12"/>
  <c r="G45" i="12"/>
  <c r="F48" i="12"/>
  <c r="F50" i="12"/>
  <c r="G44" i="12"/>
  <c r="G66" i="12"/>
  <c r="G57" i="12"/>
  <c r="G53" i="12"/>
  <c r="G52" i="12"/>
  <c r="G59" i="12"/>
  <c r="G55" i="12"/>
  <c r="G68" i="12"/>
  <c r="G50" i="12"/>
  <c r="G54" i="12"/>
  <c r="G56" i="12"/>
  <c r="G46" i="12"/>
  <c r="I5" i="12"/>
  <c r="K5" i="12" s="1"/>
  <c r="F43" i="12"/>
  <c r="G65" i="12"/>
  <c r="G69" i="12"/>
  <c r="G58" i="12"/>
  <c r="I4" i="12"/>
  <c r="G42" i="12" s="1"/>
  <c r="G64" i="12"/>
  <c r="G63" i="12"/>
  <c r="G60" i="12"/>
  <c r="G48" i="12"/>
  <c r="G49" i="12"/>
  <c r="C81" i="38"/>
  <c r="G34" i="12" s="1"/>
  <c r="D72" i="12" s="1"/>
  <c r="F72" i="12" s="1"/>
  <c r="K31" i="12"/>
  <c r="K15" i="12"/>
  <c r="K19" i="12"/>
  <c r="C79" i="38"/>
  <c r="C80" i="38"/>
  <c r="G33" i="12" s="1"/>
  <c r="K13" i="12"/>
  <c r="C66" i="36"/>
  <c r="K11" i="12"/>
  <c r="K22" i="12"/>
  <c r="U7" i="36"/>
  <c r="C67" i="36"/>
  <c r="E24" i="12" s="1"/>
  <c r="K6" i="12"/>
  <c r="K18" i="12"/>
  <c r="K21" i="12"/>
  <c r="K8" i="12"/>
  <c r="K7" i="12"/>
  <c r="K9" i="12"/>
  <c r="K26" i="12"/>
  <c r="K25" i="12"/>
  <c r="K29" i="12"/>
  <c r="K14" i="12"/>
  <c r="K28" i="12"/>
  <c r="K17" i="12"/>
  <c r="K16" i="12"/>
  <c r="K30" i="12"/>
  <c r="K10" i="12"/>
  <c r="K12" i="12"/>
  <c r="K20" i="12"/>
  <c r="K27" i="12"/>
  <c r="U13" i="38"/>
  <c r="B9" i="31" s="1"/>
  <c r="C197" i="37"/>
  <c r="A197" i="37"/>
  <c r="C196" i="37"/>
  <c r="A196" i="37"/>
  <c r="A195" i="37"/>
  <c r="C194" i="37"/>
  <c r="A194" i="37"/>
  <c r="C193" i="37"/>
  <c r="A193" i="37"/>
  <c r="C192" i="37"/>
  <c r="A192" i="37"/>
  <c r="C191" i="37"/>
  <c r="A191" i="37"/>
  <c r="A190" i="37"/>
  <c r="A189" i="37"/>
  <c r="C188" i="37"/>
  <c r="A188" i="37"/>
  <c r="C187" i="37"/>
  <c r="A187" i="37"/>
  <c r="C186" i="37"/>
  <c r="A186" i="37"/>
  <c r="C185" i="37"/>
  <c r="A185" i="37"/>
  <c r="C184" i="37"/>
  <c r="A184" i="37"/>
  <c r="C79" i="37"/>
  <c r="D32" i="12" s="1"/>
  <c r="C70" i="12" s="1"/>
  <c r="U4" i="37"/>
  <c r="C70" i="37" s="1"/>
  <c r="D23" i="12" s="1"/>
  <c r="U3" i="37"/>
  <c r="C71" i="37" s="1"/>
  <c r="C210" i="36"/>
  <c r="A210" i="36"/>
  <c r="C209" i="36"/>
  <c r="A209" i="36"/>
  <c r="A208" i="36"/>
  <c r="C207" i="36"/>
  <c r="A207" i="36"/>
  <c r="C206" i="36"/>
  <c r="A206" i="36"/>
  <c r="C205" i="36"/>
  <c r="A205" i="36"/>
  <c r="C204" i="36"/>
  <c r="A204" i="36"/>
  <c r="A203" i="36"/>
  <c r="A202" i="36"/>
  <c r="C201" i="36"/>
  <c r="A201" i="36"/>
  <c r="C200" i="36"/>
  <c r="A200" i="36"/>
  <c r="C199" i="36"/>
  <c r="A199" i="36"/>
  <c r="C198" i="36"/>
  <c r="A198" i="36"/>
  <c r="C197" i="36"/>
  <c r="A197" i="36"/>
  <c r="C208" i="36"/>
  <c r="C202" i="36"/>
  <c r="C203" i="36"/>
  <c r="A52" i="35"/>
  <c r="A51" i="35"/>
  <c r="A50" i="35"/>
  <c r="C78" i="35"/>
  <c r="H32" i="12" s="1"/>
  <c r="E70" i="12" s="1"/>
  <c r="U4" i="35"/>
  <c r="C69" i="35" s="1"/>
  <c r="U3" i="35"/>
  <c r="C70" i="35" s="1"/>
  <c r="H24" i="12" s="1"/>
  <c r="E62" i="12" s="1"/>
  <c r="C79" i="34"/>
  <c r="F32" i="12" s="1"/>
  <c r="C70" i="34"/>
  <c r="C71" i="34"/>
  <c r="F24" i="12" s="1"/>
  <c r="D62" i="12" s="1"/>
  <c r="H23" i="12" l="1"/>
  <c r="C81" i="35"/>
  <c r="F23" i="12"/>
  <c r="C82" i="34"/>
  <c r="G43" i="12"/>
  <c r="K4" i="12"/>
  <c r="D24" i="12"/>
  <c r="D36" i="12" s="1"/>
  <c r="C82" i="37"/>
  <c r="I34" i="12"/>
  <c r="G72" i="12" s="1"/>
  <c r="D71" i="12"/>
  <c r="F71" i="12" s="1"/>
  <c r="I33" i="12"/>
  <c r="G32" i="12"/>
  <c r="C82" i="38"/>
  <c r="E23" i="12"/>
  <c r="C61" i="12" s="1"/>
  <c r="C78" i="36"/>
  <c r="C189" i="37"/>
  <c r="C195" i="37"/>
  <c r="U5" i="34"/>
  <c r="AI2" i="34" s="1"/>
  <c r="U5" i="35"/>
  <c r="AI2" i="38"/>
  <c r="C1" i="38"/>
  <c r="C1" i="34"/>
  <c r="U5" i="37"/>
  <c r="C190" i="37"/>
  <c r="C211" i="36"/>
  <c r="B10" i="31" l="1"/>
  <c r="C1" i="35"/>
  <c r="E61" i="12"/>
  <c r="H36" i="12"/>
  <c r="D61" i="12"/>
  <c r="F36" i="12"/>
  <c r="K34" i="12"/>
  <c r="C62" i="12"/>
  <c r="D70" i="12"/>
  <c r="G36" i="12"/>
  <c r="G71" i="12"/>
  <c r="K33" i="12"/>
  <c r="E36" i="12"/>
  <c r="I23" i="12"/>
  <c r="C198" i="37"/>
  <c r="C1" i="37" s="1"/>
  <c r="AI2" i="37"/>
  <c r="B6" i="31"/>
  <c r="B7" i="31"/>
  <c r="B8" i="31"/>
  <c r="AI2" i="35"/>
  <c r="AI2" i="36"/>
  <c r="F61" i="12" l="1"/>
  <c r="G61" i="12"/>
  <c r="K23" i="12"/>
  <c r="C184" i="5"/>
  <c r="C185" i="5"/>
  <c r="C186" i="5"/>
  <c r="C187" i="5"/>
  <c r="C190" i="5"/>
  <c r="C191" i="5"/>
  <c r="C192" i="5"/>
  <c r="C193" i="5"/>
  <c r="C195" i="5"/>
  <c r="C196" i="5"/>
  <c r="C183" i="5"/>
  <c r="C79" i="5"/>
  <c r="C32" i="12" s="1"/>
  <c r="B70" i="12" l="1"/>
  <c r="I32" i="12"/>
  <c r="K32" i="12" s="1"/>
  <c r="C194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F70" i="12" l="1"/>
  <c r="G70" i="12"/>
  <c r="C71" i="5"/>
  <c r="C24" i="12" l="1"/>
  <c r="C82" i="5"/>
  <c r="C188" i="5"/>
  <c r="C189" i="5"/>
  <c r="U4" i="5"/>
  <c r="B5" i="31" s="1"/>
  <c r="B12" i="31" s="1"/>
  <c r="A2" i="12" s="1"/>
  <c r="B62" i="12" l="1"/>
  <c r="C36" i="12"/>
  <c r="I24" i="12"/>
  <c r="C197" i="5"/>
  <c r="C1" i="5" s="1"/>
  <c r="K24" i="12" l="1"/>
  <c r="L4" i="12"/>
  <c r="N4" i="12" s="1"/>
  <c r="I36" i="12"/>
  <c r="B2" i="12" s="1"/>
  <c r="F62" i="12"/>
  <c r="F73" i="12" s="1"/>
  <c r="H40" i="12" s="1"/>
  <c r="G62" i="12"/>
  <c r="AI2" i="5"/>
  <c r="K36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Minta Adam [PGE EC O.Gorzów]</author>
  </authors>
  <commentList>
    <comment ref="C3" authorId="0" shapeId="0" xr:uid="{617E5BBA-C8D6-46CD-81BE-8FA7CCAF2399}">
      <text>
        <r>
          <rPr>
            <b/>
            <sz val="9"/>
            <color indexed="81"/>
            <rFont val="Tahoma"/>
            <charset val="1"/>
          </rPr>
          <t>Minta Adam [PGE EC O.Gorzów]:</t>
        </r>
        <r>
          <rPr>
            <sz val="9"/>
            <color indexed="81"/>
            <rFont val="Tahoma"/>
            <charset val="1"/>
          </rPr>
          <t xml:space="preserve">
Karta ukryta</t>
        </r>
      </text>
    </comment>
  </commentList>
</comments>
</file>

<file path=xl/sharedStrings.xml><?xml version="1.0" encoding="utf-8"?>
<sst xmlns="http://schemas.openxmlformats.org/spreadsheetml/2006/main" count="732" uniqueCount="173">
  <si>
    <t>Obiekt / Czynność</t>
  </si>
  <si>
    <t>Wartość netto A (ilość*cena jedn.) + B (ilość*cena jedn.)</t>
  </si>
  <si>
    <t>Symbol technologiczny/Typ</t>
  </si>
  <si>
    <t>jednostki miary</t>
  </si>
  <si>
    <t xml:space="preserve">(A) ilość </t>
  </si>
  <si>
    <t>szt.</t>
  </si>
  <si>
    <t>Wartość netto arkusza</t>
  </si>
  <si>
    <t>pola wypełniane przez Wykonawcę</t>
  </si>
  <si>
    <t>dokument podpisany kwalifikowanym podpisem elektronicznym</t>
  </si>
  <si>
    <t>Obiekt</t>
  </si>
  <si>
    <t>P1IJ/A0021-H308-L01-EE31</t>
  </si>
  <si>
    <t>Przegląd okresowy EE KO8</t>
  </si>
  <si>
    <t>P1IJ/A0021-MB08-L11-EE24</t>
  </si>
  <si>
    <t>Przegląd okresowy EE TG8</t>
  </si>
  <si>
    <t>P1IJ/A0021-MK08-L15-EE22</t>
  </si>
  <si>
    <t>Przegląd okresowy EE genetarora G8</t>
  </si>
  <si>
    <t>PSP</t>
  </si>
  <si>
    <t>P1IJ/A0022-ND01-L12-EE46</t>
  </si>
  <si>
    <t>Przegląd okresowy EE technologii ciepłow</t>
  </si>
  <si>
    <t>P1IJ/A0021-MA06-L11-EE24</t>
  </si>
  <si>
    <t>Przegląd okresowy EE T6</t>
  </si>
  <si>
    <t>P1IJ/A0021-MK06-L15-EE22</t>
  </si>
  <si>
    <t>Cena jednostkowa (netto)</t>
  </si>
  <si>
    <t>Wartość netto (ilość*cena jedn.)</t>
  </si>
  <si>
    <t>P1IJ/A0012-BA01-L82-EE48</t>
  </si>
  <si>
    <t>Przegląd okres. EE urządzeń pozablokowyc</t>
  </si>
  <si>
    <t>G6/GT2-32-01</t>
  </si>
  <si>
    <t>P1IJ/A0012-AE01-L82-EE48</t>
  </si>
  <si>
    <t>Przegląd okres. EE sieci i stacji elektr</t>
  </si>
  <si>
    <t>P1IJ/A0022-AE01-L82-EE48</t>
  </si>
  <si>
    <t>Przegląd okresowy EE rozdzielni WN nBGP</t>
  </si>
  <si>
    <t>P1IJ/A0022-BA01-L82-EE48</t>
  </si>
  <si>
    <t>Przegląd okresowy EE rozdzielni SN nBGP</t>
  </si>
  <si>
    <t>P1IJ/A0022-H311-L01-EE23</t>
  </si>
  <si>
    <t>Przegląd okresowy EE K11</t>
  </si>
  <si>
    <t>P1IJ/A0022-H312-L01-EE23</t>
  </si>
  <si>
    <t>Przegląd okresowy EE K12</t>
  </si>
  <si>
    <t>P1IJ/A0022-MK10-L15-EE22</t>
  </si>
  <si>
    <t>terminrealizacji</t>
  </si>
  <si>
    <t>typ urządzenia</t>
  </si>
  <si>
    <t>WY16Z-068LL</t>
  </si>
  <si>
    <t>MKA06</t>
  </si>
  <si>
    <t>MKA08</t>
  </si>
  <si>
    <t>wrzesień</t>
  </si>
  <si>
    <t>P1IJ/A0111-H101-L01-EE23</t>
  </si>
  <si>
    <t>opis PSP</t>
  </si>
  <si>
    <t>PSP z listy</t>
  </si>
  <si>
    <t>SUMA</t>
  </si>
  <si>
    <t>P1IJ/A0012-AE01-L82-EA48</t>
  </si>
  <si>
    <t>Przegląd okresowy AKPiA urządzeń elektry</t>
  </si>
  <si>
    <t>P1IJ/A0021-H308-L01-EA31</t>
  </si>
  <si>
    <t>Przegląd okresowy AKPiA K8</t>
  </si>
  <si>
    <t>P1IJ/A0021-MA06-L11-EA24</t>
  </si>
  <si>
    <t>Przegląd okresowy AKPiA T6</t>
  </si>
  <si>
    <t>P1IJ/A0021-MB08-L11-EA24</t>
  </si>
  <si>
    <t>Przegląd okresowy AKPiA TG8</t>
  </si>
  <si>
    <t>P1IJ/A0022-BA01-L78-EA24</t>
  </si>
  <si>
    <t>Przegląd okres. AKPiA inst. okołoblokowy</t>
  </si>
  <si>
    <t>P1IJ/A0022-H311-L01-EA23</t>
  </si>
  <si>
    <t>Przegląd okresowy AKPiA K11</t>
  </si>
  <si>
    <t>P1IJ/A0022-H312-L01-EA23</t>
  </si>
  <si>
    <t>Przegląd okresowy AKPiA K12</t>
  </si>
  <si>
    <t>P1IJ/A0022-MA10-L11-EA24</t>
  </si>
  <si>
    <t>Przegląd okresowy AKPiA TP10</t>
  </si>
  <si>
    <t>P1IJ/A0022-ND01-L12-EA46</t>
  </si>
  <si>
    <t>Przegląd okresowy AKPiA technologii ciep</t>
  </si>
  <si>
    <t>FORMULARZ CENOWY</t>
  </si>
  <si>
    <t>Zestawienie zbiorcze cen</t>
  </si>
  <si>
    <t>Lp.</t>
  </si>
  <si>
    <t>Nazwa poszczególnego arkusza Formularza cenowego</t>
  </si>
  <si>
    <t>suma umowy</t>
  </si>
  <si>
    <t>oferta suma</t>
  </si>
  <si>
    <t>Przegląd okresowy EE generatora</t>
  </si>
  <si>
    <t>Czasookres sprawdzeń</t>
  </si>
  <si>
    <t>L.p</t>
  </si>
  <si>
    <t>Remont pełny: 2030
-Remont podstawowy/średni: 1/1</t>
  </si>
  <si>
    <t>Standardowy</t>
  </si>
  <si>
    <t>Średni</t>
  </si>
  <si>
    <t>Standardowy - brak zapisów
Średni co 2 lata (razem z przeglądem turbiny)
Pełny co 8 lat (razem z przeglądem turbiny)</t>
  </si>
  <si>
    <t>Co mówi standard/ DTR (POZ 110051B)</t>
  </si>
  <si>
    <t>F16F15:I19</t>
  </si>
  <si>
    <t>całość oferty</t>
  </si>
  <si>
    <t>suma kontrolna</t>
  </si>
  <si>
    <t>Przegląd okresowy EE generatora G6</t>
  </si>
  <si>
    <t>Przegląd okresowy EE generatora G8</t>
  </si>
  <si>
    <t>Przegląd okresowy EE K101</t>
  </si>
  <si>
    <t>P1IJ/A0111-H101-L01-EA23</t>
  </si>
  <si>
    <t>Przegląd okresowy AKPiA K101</t>
  </si>
  <si>
    <t>budżet projektów</t>
  </si>
  <si>
    <t>budżet PSP</t>
  </si>
  <si>
    <t>bilans PSP</t>
  </si>
  <si>
    <t>Przegląd standardowy generatora G-8</t>
  </si>
  <si>
    <t>2026_Generatory</t>
  </si>
  <si>
    <t>2027_Generatory</t>
  </si>
  <si>
    <t>2028_Generatory</t>
  </si>
  <si>
    <t>2029_Generatory</t>
  </si>
  <si>
    <t>Pełny</t>
  </si>
  <si>
    <t>Podstawowy</t>
  </si>
  <si>
    <t>Zapytać w obecności A.Szum i M.Pieksza co z tematem</t>
  </si>
  <si>
    <t>Przegląd średni  generatora G-8</t>
  </si>
  <si>
    <t>Przegląd średni  generatora G-6</t>
  </si>
  <si>
    <t>B.3</t>
  </si>
  <si>
    <t>Pełny - opcje</t>
  </si>
  <si>
    <t>B.1</t>
  </si>
  <si>
    <t>A.2</t>
  </si>
  <si>
    <t>D.1</t>
  </si>
  <si>
    <t>Termin realizacji</t>
  </si>
  <si>
    <t>Przegląd pełny generatora G-11</t>
  </si>
  <si>
    <t>Przegląd pełny generatora G-12</t>
  </si>
  <si>
    <t>11MKA10</t>
  </si>
  <si>
    <t>B.2</t>
  </si>
  <si>
    <t>Przegląd pełny generatora G-8</t>
  </si>
  <si>
    <t>AMS1250LM4LBS</t>
  </si>
  <si>
    <t>2027_Prace opcj. dla G6 i G8</t>
  </si>
  <si>
    <t xml:space="preserve">Wartość netto zakresu prac </t>
  </si>
  <si>
    <t xml:space="preserve">Wartość netto  (ilość*cena jedn.) </t>
  </si>
  <si>
    <t>Wartość netto  (ilość*cena jedn.)</t>
  </si>
  <si>
    <t>Lipiec/sierpień</t>
  </si>
  <si>
    <t>Wrzesień</t>
  </si>
  <si>
    <t>Przegląd okresowy EE genetarora G11</t>
  </si>
  <si>
    <t>Przegląd okresowy EE genetarora G12</t>
  </si>
  <si>
    <t>Zakres prac/Zał. nr 4a do OPZ</t>
  </si>
  <si>
    <t>P1IJ/A0022-MK11-L15-EE22</t>
  </si>
  <si>
    <t>P1IJ/A0022-MK12-L15-EE22</t>
  </si>
  <si>
    <t>P1IJ/A0010-QA01-L52-EE22</t>
  </si>
  <si>
    <t>P1IJ/A0010-QA01-L52-EE23</t>
  </si>
  <si>
    <t>P1IJ/A0010-QA01-L52-EE24</t>
  </si>
  <si>
    <t>P1IJ/A0010-QA01-L52-EE31</t>
  </si>
  <si>
    <t>P1IJ/A0010-QA01-L52-EE46</t>
  </si>
  <si>
    <t>P1IJ/A0010-QA01-L52-EE48</t>
  </si>
  <si>
    <t>P1IJ/A0012-AE01-L52-EE48</t>
  </si>
  <si>
    <t>P1IJ/A0012-AE01-L78-EE48</t>
  </si>
  <si>
    <t>P1IJ/A0012-AE01-L81-EE48</t>
  </si>
  <si>
    <t>P1IJ/A0012-BA01-L78-EE22</t>
  </si>
  <si>
    <t>P1IJ/A0012-BA01-L78-EE31</t>
  </si>
  <si>
    <t>P1IJ/A0012-BA01-L78-EE48</t>
  </si>
  <si>
    <t>P1IJ/A0012-BA01-L81-EE48</t>
  </si>
  <si>
    <t>P1IJ/A0012-BA01-L97-EE48</t>
  </si>
  <si>
    <t>P1IJ/A0021-BA01-L78-EE24</t>
  </si>
  <si>
    <t>P1IJ/A0021-BA01-L81-EE24</t>
  </si>
  <si>
    <t>P1IJ/A0021-BA01-L82-EE22</t>
  </si>
  <si>
    <t>P1IJ/A0021-BA01-L82-EE24</t>
  </si>
  <si>
    <t>P1IJ/A0021-BA01-L97-EE24</t>
  </si>
  <si>
    <t>P1IJ/A0022-AE01-L78-EE23</t>
  </si>
  <si>
    <t>P1IJ/A0022-BA01-L78-EE23</t>
  </si>
  <si>
    <t>P1IJ/A0022-BA01-L78-EE48</t>
  </si>
  <si>
    <t>P1IJ/A0022-BA01-L81-EE48</t>
  </si>
  <si>
    <t>P1IJ/A0022-BA01-L83-EE48</t>
  </si>
  <si>
    <t>P1IJ/A0022-BA01-L97-EE48</t>
  </si>
  <si>
    <t>suma budżetu</t>
  </si>
  <si>
    <t>bilans PSP (I-J)</t>
  </si>
  <si>
    <t>Bilans budżetu (M-L)</t>
  </si>
  <si>
    <t>Rozliczenie roczne</t>
  </si>
  <si>
    <t>Kontrola całości na 4 lata  (A2=G73)</t>
  </si>
  <si>
    <t>Suma</t>
  </si>
  <si>
    <t>Kontrola PSP na 4 lata</t>
  </si>
  <si>
    <t>12MKA10</t>
  </si>
  <si>
    <t>usuwanie zwarcia żelaza czynnego stojana generatora (dopuszcza się usuwanie do pięciu punktów zwarcia),</t>
  </si>
  <si>
    <t>próba silnoprądowa grzania rdzenia indukcją 1 T / 90 min z rejestracją kamerą termowizyjną, w przypadku niejednoznacznych wyników badań diagnostycznych metodą niskiej indukcji EL-CID. Próbę tą wykonuje się w celu potwierdzenia wyników badania EL-CID i podjęcia wiążącej decyzji o stanie żelaza generatora,</t>
  </si>
  <si>
    <t>regeneracja otworów półsprzęgła wirnika - regeneracja otworów półsprzęgła głównego generatorowego pod śruby sprzęgłowe poprzez tulejowanie (zgodnie z dokumentacją techniczną dla danego typu generatora, wraz z dostawą materiałów),</t>
  </si>
  <si>
    <t>przeklinowanie stojana generatora do 100% (dodatkowe 70% stojana w stosunku do 30% ujętych w zakresie podstawowym prac na stojanie podczas przeglądu pełnego; Przeklinowanie należy wykonać przy wszystkich nowych klinach, wraz z pracami towarzyszącymi w istniejącej technologii dla danego stojana,</t>
  </si>
  <si>
    <t>obróbka sprzęgła - napawanie otworu wewnętrznego sprzęgła i dopasowanie,</t>
  </si>
  <si>
    <t>2028_Prace opcj.dlaG11,G12</t>
  </si>
  <si>
    <t>E ppkt. a)</t>
  </si>
  <si>
    <t>E ppkt. b)</t>
  </si>
  <si>
    <t>E ppkt. e)</t>
  </si>
  <si>
    <t>E ppkt. f)</t>
  </si>
  <si>
    <t>E ppkt. g)</t>
  </si>
  <si>
    <t>C.1</t>
  </si>
  <si>
    <t>2028_Prace opcj.dla G11,G12</t>
  </si>
  <si>
    <t>Przegląd stojana generatora G-7</t>
  </si>
  <si>
    <t>F.1</t>
  </si>
  <si>
    <t>2027_Prace opcj. Dla G8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</si>
</sst>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43" formatCode="_-* #,##0.00_-;\-* #,##0.00_-;_-* &quot;-&quot;??_-;_-@_-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b/>
      <i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  <font>
      <sz val="11"/>
      <color rgb="FF000000"/>
      <name val="Calibri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3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4" fontId="4" fillId="2" borderId="1" xfId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4" fillId="0" borderId="0" xfId="0" applyFont="1" applyProtection="1"/>
    <xf numFmtId="44" fontId="4" fillId="3" borderId="1" xfId="0" applyNumberFormat="1" applyFont="1" applyFill="1" applyBorder="1" applyAlignment="1" applyProtection="1">
      <alignment horizontal="right"/>
    </xf>
    <xf numFmtId="0" fontId="5" fillId="4" borderId="0" xfId="0" applyFont="1" applyFill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44" fontId="4" fillId="5" borderId="1" xfId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vertical="center" wrapText="1"/>
    </xf>
    <xf numFmtId="44" fontId="4" fillId="0" borderId="1" xfId="1" applyFont="1" applyFill="1" applyBorder="1" applyAlignment="1" applyProtection="1">
      <alignment horizontal="right"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0" fillId="0" borderId="0" xfId="0" applyFont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center"/>
    </xf>
    <xf numFmtId="44" fontId="0" fillId="0" borderId="0" xfId="0" applyNumberFormat="1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5" xfId="0" applyFont="1" applyFill="1" applyBorder="1" applyAlignment="1" applyProtection="1">
      <alignment vertical="center"/>
    </xf>
    <xf numFmtId="0" fontId="9" fillId="3" borderId="1" xfId="0" applyFont="1" applyFill="1" applyBorder="1" applyAlignment="1" applyProtection="1">
      <alignment horizontal="center" vertical="center"/>
    </xf>
    <xf numFmtId="0" fontId="0" fillId="0" borderId="1" xfId="0" applyFont="1" applyBorder="1" applyProtection="1"/>
    <xf numFmtId="44" fontId="0" fillId="0" borderId="1" xfId="1" applyFont="1" applyBorder="1" applyAlignment="1" applyProtection="1">
      <alignment vertical="center"/>
    </xf>
    <xf numFmtId="0" fontId="13" fillId="0" borderId="1" xfId="0" applyFont="1" applyBorder="1" applyProtection="1"/>
    <xf numFmtId="44" fontId="9" fillId="3" borderId="1" xfId="0" applyNumberFormat="1" applyFont="1" applyFill="1" applyBorder="1" applyProtection="1"/>
    <xf numFmtId="44" fontId="0" fillId="0" borderId="0" xfId="0" applyNumberFormat="1" applyAlignment="1" applyProtection="1">
      <alignment horizontal="center"/>
    </xf>
    <xf numFmtId="44" fontId="12" fillId="0" borderId="0" xfId="0" applyNumberFormat="1" applyFont="1" applyFill="1" applyProtection="1"/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44" fontId="0" fillId="0" borderId="4" xfId="0" applyNumberFormat="1" applyFont="1" applyFill="1" applyBorder="1" applyAlignment="1" applyProtection="1">
      <alignment vertical="center"/>
    </xf>
    <xf numFmtId="44" fontId="16" fillId="3" borderId="0" xfId="0" applyNumberFormat="1" applyFont="1" applyFill="1" applyProtection="1"/>
    <xf numFmtId="0" fontId="17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0" fontId="11" fillId="0" borderId="0" xfId="0" applyFont="1"/>
    <xf numFmtId="0" fontId="10" fillId="8" borderId="0" xfId="0" applyFont="1" applyFill="1"/>
    <xf numFmtId="44" fontId="0" fillId="0" borderId="0" xfId="1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/>
      <protection locked="0"/>
    </xf>
    <xf numFmtId="44" fontId="9" fillId="3" borderId="1" xfId="0" applyNumberFormat="1" applyFont="1" applyFill="1" applyBorder="1" applyAlignment="1" applyProtection="1">
      <alignment vertical="center"/>
      <protection locked="0"/>
    </xf>
    <xf numFmtId="44" fontId="0" fillId="3" borderId="1" xfId="0" applyNumberFormat="1" applyFont="1" applyFill="1" applyBorder="1" applyAlignment="1" applyProtection="1">
      <alignment vertical="center"/>
      <protection locked="0"/>
    </xf>
    <xf numFmtId="4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44" fontId="0" fillId="0" borderId="0" xfId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</xf>
    <xf numFmtId="0" fontId="0" fillId="0" borderId="1" xfId="0" applyFont="1" applyBorder="1" applyAlignment="1" applyProtection="1">
      <alignment horizontal="center" vertical="center"/>
    </xf>
    <xf numFmtId="44" fontId="0" fillId="0" borderId="1" xfId="0" applyNumberFormat="1" applyFont="1" applyFill="1" applyBorder="1" applyAlignment="1" applyProtection="1">
      <alignment vertical="center"/>
    </xf>
    <xf numFmtId="0" fontId="3" fillId="6" borderId="1" xfId="0" applyFont="1" applyFill="1" applyBorder="1" applyAlignment="1" applyProtection="1">
      <alignment horizontal="left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vertical="center"/>
    </xf>
    <xf numFmtId="44" fontId="4" fillId="3" borderId="2" xfId="0" applyNumberFormat="1" applyFont="1" applyFill="1" applyBorder="1" applyAlignment="1" applyProtection="1">
      <alignment horizontal="right"/>
    </xf>
    <xf numFmtId="0" fontId="0" fillId="0" borderId="1" xfId="0" applyFont="1" applyBorder="1" applyAlignment="1" applyProtection="1">
      <alignment horizontal="center" vertical="center"/>
    </xf>
    <xf numFmtId="0" fontId="18" fillId="0" borderId="16" xfId="0" applyFont="1" applyBorder="1" applyAlignment="1">
      <alignment vertical="center" wrapText="1"/>
    </xf>
    <xf numFmtId="44" fontId="9" fillId="3" borderId="2" xfId="0" applyNumberFormat="1" applyFont="1" applyFill="1" applyBorder="1" applyProtection="1"/>
    <xf numFmtId="0" fontId="18" fillId="0" borderId="1" xfId="0" applyFont="1" applyBorder="1" applyAlignment="1">
      <alignment vertical="center" wrapText="1"/>
    </xf>
    <xf numFmtId="0" fontId="0" fillId="0" borderId="1" xfId="0" applyFill="1" applyBorder="1" applyAlignment="1" applyProtection="1">
      <alignment horizontal="center"/>
    </xf>
    <xf numFmtId="0" fontId="0" fillId="0" borderId="1" xfId="0" applyBorder="1" applyProtection="1"/>
    <xf numFmtId="44" fontId="0" fillId="0" borderId="0" xfId="0" applyNumberFormat="1" applyFont="1" applyAlignment="1" applyProtection="1">
      <alignment horizontal="center" vertical="center"/>
      <protection locked="0"/>
    </xf>
    <xf numFmtId="0" fontId="18" fillId="0" borderId="0" xfId="0" applyFont="1" applyBorder="1" applyAlignment="1">
      <alignment vertical="center" wrapText="1"/>
    </xf>
    <xf numFmtId="0" fontId="0" fillId="0" borderId="6" xfId="0" applyFont="1" applyBorder="1" applyAlignment="1" applyProtection="1">
      <alignment horizontal="center" vertical="center" wrapText="1"/>
    </xf>
    <xf numFmtId="44" fontId="13" fillId="7" borderId="9" xfId="1" applyFont="1" applyFill="1" applyBorder="1" applyAlignment="1" applyProtection="1">
      <alignment vertical="center"/>
    </xf>
    <xf numFmtId="44" fontId="13" fillId="7" borderId="11" xfId="1" applyFont="1" applyFill="1" applyBorder="1" applyAlignment="1" applyProtection="1">
      <alignment vertical="center"/>
    </xf>
    <xf numFmtId="44" fontId="0" fillId="7" borderId="2" xfId="0" applyNumberFormat="1" applyFont="1" applyFill="1" applyBorder="1" applyAlignment="1" applyProtection="1">
      <alignment vertical="center"/>
      <protection locked="0"/>
    </xf>
    <xf numFmtId="44" fontId="0" fillId="7" borderId="19" xfId="0" applyNumberFormat="1" applyFont="1" applyFill="1" applyBorder="1" applyAlignment="1" applyProtection="1">
      <alignment vertical="center"/>
      <protection locked="0"/>
    </xf>
    <xf numFmtId="44" fontId="0" fillId="7" borderId="14" xfId="1" applyFont="1" applyFill="1" applyBorder="1" applyAlignment="1" applyProtection="1">
      <alignment vertical="center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0" fillId="0" borderId="20" xfId="0" applyFont="1" applyBorder="1" applyAlignment="1" applyProtection="1">
      <alignment horizontal="center" vertical="center" wrapText="1"/>
      <protection locked="0"/>
    </xf>
    <xf numFmtId="0" fontId="0" fillId="0" borderId="21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44" fontId="13" fillId="7" borderId="19" xfId="1" applyFont="1" applyFill="1" applyBorder="1" applyAlignment="1" applyProtection="1">
      <alignment vertical="center"/>
    </xf>
    <xf numFmtId="0" fontId="0" fillId="0" borderId="7" xfId="0" applyFont="1" applyBorder="1" applyAlignment="1" applyProtection="1">
      <alignment horizontal="center" vertical="center" wrapText="1"/>
    </xf>
    <xf numFmtId="9" fontId="0" fillId="0" borderId="8" xfId="0" applyNumberFormat="1" applyFont="1" applyBorder="1" applyAlignment="1" applyProtection="1">
      <alignment vertical="center"/>
      <protection locked="0"/>
    </xf>
    <xf numFmtId="0" fontId="0" fillId="3" borderId="4" xfId="0" applyFill="1" applyBorder="1" applyAlignment="1" applyProtection="1">
      <alignment vertical="center" wrapText="1"/>
      <protection locked="0"/>
    </xf>
    <xf numFmtId="0" fontId="0" fillId="3" borderId="5" xfId="0" applyFill="1" applyBorder="1" applyAlignment="1" applyProtection="1">
      <alignment vertical="center"/>
      <protection locked="0"/>
    </xf>
    <xf numFmtId="0" fontId="0" fillId="0" borderId="24" xfId="0" applyBorder="1" applyAlignment="1" applyProtection="1">
      <alignment vertical="center"/>
      <protection locked="0"/>
    </xf>
    <xf numFmtId="0" fontId="0" fillId="0" borderId="25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26" xfId="0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8" fillId="0" borderId="27" xfId="0" applyFont="1" applyBorder="1" applyAlignment="1">
      <alignment vertical="center" wrapText="1"/>
    </xf>
    <xf numFmtId="44" fontId="0" fillId="0" borderId="28" xfId="0" applyNumberFormat="1" applyBorder="1" applyAlignment="1" applyProtection="1">
      <alignment vertical="center"/>
      <protection locked="0"/>
    </xf>
    <xf numFmtId="44" fontId="0" fillId="0" borderId="1" xfId="0" applyNumberFormat="1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0" fillId="0" borderId="29" xfId="0" applyBorder="1" applyAlignment="1" applyProtection="1">
      <alignment vertical="center"/>
      <protection locked="0"/>
    </xf>
    <xf numFmtId="0" fontId="18" fillId="0" borderId="30" xfId="0" applyFont="1" applyBorder="1" applyAlignment="1">
      <alignment vertical="center" wrapText="1"/>
    </xf>
    <xf numFmtId="44" fontId="0" fillId="0" borderId="31" xfId="0" applyNumberFormat="1" applyBorder="1" applyAlignment="1" applyProtection="1">
      <alignment vertical="center"/>
      <protection locked="0"/>
    </xf>
    <xf numFmtId="44" fontId="0" fillId="0" borderId="12" xfId="0" applyNumberFormat="1" applyBorder="1" applyAlignment="1" applyProtection="1">
      <alignment vertical="center"/>
      <protection locked="0"/>
    </xf>
    <xf numFmtId="0" fontId="0" fillId="0" borderId="32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33" xfId="0" applyBorder="1" applyAlignment="1" applyProtection="1">
      <alignment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44" fontId="4" fillId="5" borderId="7" xfId="1" applyFont="1" applyFill="1" applyBorder="1" applyAlignment="1" applyProtection="1">
      <alignment horizontal="center" vertical="center"/>
      <protection locked="0"/>
    </xf>
    <xf numFmtId="44" fontId="4" fillId="0" borderId="7" xfId="1" applyFont="1" applyFill="1" applyBorder="1" applyAlignment="1" applyProtection="1">
      <alignment horizontal="center" vertical="center"/>
    </xf>
    <xf numFmtId="44" fontId="4" fillId="2" borderId="8" xfId="1" applyFont="1" applyFill="1" applyBorder="1" applyAlignment="1" applyProtection="1">
      <alignment horizontal="center" vertical="center"/>
    </xf>
    <xf numFmtId="44" fontId="4" fillId="5" borderId="1" xfId="1" applyFont="1" applyFill="1" applyBorder="1" applyAlignment="1" applyProtection="1">
      <alignment horizontal="center" vertical="center"/>
      <protection locked="0"/>
    </xf>
    <xf numFmtId="44" fontId="4" fillId="0" borderId="1" xfId="1" applyFont="1" applyFill="1" applyBorder="1" applyAlignment="1" applyProtection="1">
      <alignment horizontal="center" vertical="center"/>
    </xf>
    <xf numFmtId="44" fontId="4" fillId="2" borderId="10" xfId="1" applyFont="1" applyFill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3" fillId="6" borderId="7" xfId="0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/>
    </xf>
    <xf numFmtId="44" fontId="4" fillId="3" borderId="1" xfId="1" applyFont="1" applyFill="1" applyBorder="1" applyAlignment="1" applyProtection="1">
      <alignment horizontal="right" vertical="center"/>
      <protection locked="0"/>
    </xf>
    <xf numFmtId="44" fontId="4" fillId="3" borderId="1" xfId="1" applyFont="1" applyFill="1" applyBorder="1" applyAlignment="1" applyProtection="1">
      <alignment horizontal="right" vertical="center"/>
    </xf>
    <xf numFmtId="0" fontId="4" fillId="2" borderId="3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vertical="center"/>
    </xf>
    <xf numFmtId="0" fontId="14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left" vertical="center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center" vertical="center" wrapText="1"/>
      <protection locked="0"/>
    </xf>
    <xf numFmtId="0" fontId="0" fillId="3" borderId="8" xfId="0" applyFill="1" applyBorder="1" applyAlignment="1" applyProtection="1">
      <alignment horizontal="center" vertical="center" wrapText="1"/>
      <protection locked="0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0" fontId="0" fillId="3" borderId="13" xfId="0" applyFill="1" applyBorder="1" applyAlignment="1" applyProtection="1">
      <alignment horizontal="center" vertical="center"/>
      <protection locked="0"/>
    </xf>
    <xf numFmtId="44" fontId="13" fillId="7" borderId="9" xfId="1" applyFont="1" applyFill="1" applyBorder="1" applyAlignment="1" applyProtection="1">
      <alignment horizontal="center" vertical="center"/>
    </xf>
    <xf numFmtId="44" fontId="13" fillId="7" borderId="11" xfId="1" applyFont="1" applyFill="1" applyBorder="1" applyAlignment="1" applyProtection="1">
      <alignment horizontal="center" vertical="center"/>
    </xf>
    <xf numFmtId="44" fontId="0" fillId="0" borderId="1" xfId="0" applyNumberFormat="1" applyFont="1" applyBorder="1" applyAlignment="1" applyProtection="1">
      <alignment horizontal="center" vertical="center"/>
    </xf>
    <xf numFmtId="44" fontId="0" fillId="0" borderId="12" xfId="0" applyNumberFormat="1" applyFont="1" applyBorder="1" applyAlignment="1" applyProtection="1">
      <alignment horizontal="center" vertical="center"/>
    </xf>
    <xf numFmtId="44" fontId="0" fillId="0" borderId="15" xfId="0" applyNumberFormat="1" applyFont="1" applyBorder="1" applyAlignment="1" applyProtection="1">
      <alignment horizontal="center" vertical="center"/>
      <protection locked="0"/>
    </xf>
    <xf numFmtId="44" fontId="0" fillId="0" borderId="17" xfId="0" applyNumberFormat="1" applyFont="1" applyBorder="1" applyAlignment="1" applyProtection="1">
      <alignment horizontal="center" vertical="center"/>
      <protection locked="0"/>
    </xf>
    <xf numFmtId="44" fontId="0" fillId="0" borderId="18" xfId="0" applyNumberFormat="1" applyFont="1" applyBorder="1" applyAlignment="1" applyProtection="1">
      <alignment horizontal="center" vertical="center"/>
      <protection locked="0"/>
    </xf>
  </cellXfs>
  <cellStyles count="5">
    <cellStyle name="Dziesiętny 2" xfId="4" xr:uid="{1CCDBD78-E455-4AEC-8376-9B03E0BB8844}"/>
    <cellStyle name="Normalny" xfId="0" builtinId="0"/>
    <cellStyle name="Procentowy 2" xfId="3" xr:uid="{4812DF1D-0D70-4F65-A90D-2B7AA347F151}"/>
    <cellStyle name="Walutowy" xfId="1" builtinId="4"/>
    <cellStyle name="Walutowy 2" xfId="2" xr:uid="{3DF66389-4DB8-493A-9BA2-D88652A9B3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faelektromontpl.sharepoint.com/sites/Grupa6/Shared%20Documents/OFERTY/2022.11.07%20-%20PGE%20Gorz&#243;w%20-%20AKPiA%20i%20elektryka/Formularz%20cenowy%20-%20odblokowany%20AKPiA%20v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_obwody wtórne"/>
      <sheetName val="EE_rozdzielnie"/>
      <sheetName val="EE_transformatory"/>
      <sheetName val="EE_silniki"/>
      <sheetName val="EE_generatory"/>
      <sheetName val="EE_akumulatornie"/>
      <sheetName val="EE_agregaty prądotwórcze"/>
      <sheetName val="EE_przemienniki"/>
      <sheetName val="EE_dławiki"/>
      <sheetName val="EE_oświetlenie przeszkodowe"/>
      <sheetName val="EE_AWAS"/>
      <sheetName val="EE_badanie sprzętu BHP"/>
      <sheetName val="EE_GSRG"/>
      <sheetName val="EE_badanie oleju"/>
      <sheetName val="EE_dokumentacja"/>
      <sheetName val="EE_oświetlenie i gniazda"/>
      <sheetName val="EE_pozostałe"/>
      <sheetName val="EFA - notatki AKPiA"/>
      <sheetName val="AKPiA K8"/>
      <sheetName val="AKPiA T6"/>
      <sheetName val="AKPiA TG8"/>
      <sheetName val="AKPiA inst. okołoblokowych"/>
      <sheetName val="AKPiA K11"/>
      <sheetName val="AKPiA K12"/>
      <sheetName val="AKPiA TP10"/>
      <sheetName val="AKPiA technologii ciep."/>
      <sheetName val="AKPiA REKLASYFIKACJA"/>
      <sheetName val="Wskaźniki cenotwórcze"/>
      <sheetName val="Zestawienei zbiorcze"/>
      <sheetName val="SUMA PSP"/>
      <sheetName val="słowni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2">
          <cell r="D2">
            <v>110</v>
          </cell>
        </row>
        <row r="3">
          <cell r="D3">
            <v>1.1000000000000001</v>
          </cell>
        </row>
        <row r="4">
          <cell r="D4">
            <v>1.1000000000000001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I197"/>
  <sheetViews>
    <sheetView topLeftCell="P1" zoomScaleNormal="100" zoomScaleSheetLayoutView="100" workbookViewId="0">
      <selection activeCell="D47" sqref="D47:AG49"/>
    </sheetView>
  </sheetViews>
  <sheetFormatPr defaultColWidth="9.140625" defaultRowHeight="15" x14ac:dyDescent="0.25"/>
  <cols>
    <col min="1" max="1" width="5.28515625" style="6" customWidth="1"/>
    <col min="2" max="2" width="45" style="8" customWidth="1"/>
    <col min="3" max="3" width="29.85546875" style="8" customWidth="1"/>
    <col min="4" max="4" width="68.42578125" style="6" customWidth="1"/>
    <col min="5" max="6" width="62.140625" style="6" hidden="1" customWidth="1"/>
    <col min="7" max="7" width="26.5703125" style="6" hidden="1" customWidth="1"/>
    <col min="8" max="8" width="18" style="6" hidden="1" customWidth="1"/>
    <col min="9" max="13" width="16.85546875" style="6" hidden="1" customWidth="1"/>
    <col min="14" max="15" width="18" style="9" customWidth="1"/>
    <col min="16" max="16" width="15.7109375" style="8" customWidth="1"/>
    <col min="17" max="17" width="8.85546875" style="8"/>
    <col min="18" max="18" width="9.42578125" style="8" bestFit="1" customWidth="1"/>
    <col min="19" max="21" width="15.42578125" style="7" customWidth="1"/>
    <col min="22" max="27" width="9.140625" style="6" customWidth="1"/>
    <col min="28" max="28" width="12.85546875" style="6" customWidth="1"/>
    <col min="29" max="34" width="9.140625" style="6" customWidth="1"/>
    <col min="35" max="35" width="13.28515625" style="6" bestFit="1" customWidth="1"/>
    <col min="36" max="16384" width="9.140625" style="6"/>
  </cols>
  <sheetData>
    <row r="1" spans="1:35" x14ac:dyDescent="0.25">
      <c r="A1" s="39"/>
      <c r="C1" s="38">
        <f>C197</f>
        <v>0</v>
      </c>
    </row>
    <row r="2" spans="1:35" s="10" customFormat="1" ht="33.75" x14ac:dyDescent="0.2">
      <c r="A2" s="24" t="s">
        <v>74</v>
      </c>
      <c r="B2" s="16" t="s">
        <v>9</v>
      </c>
      <c r="C2" s="17" t="s">
        <v>16</v>
      </c>
      <c r="D2" s="16" t="s">
        <v>0</v>
      </c>
      <c r="E2" s="66" t="s">
        <v>73</v>
      </c>
      <c r="F2" s="61" t="s">
        <v>79</v>
      </c>
      <c r="G2" s="1">
        <v>2023</v>
      </c>
      <c r="H2" s="1">
        <v>2024</v>
      </c>
      <c r="I2" s="1">
        <v>2025</v>
      </c>
      <c r="J2" s="61">
        <v>2026</v>
      </c>
      <c r="K2" s="1">
        <v>2027</v>
      </c>
      <c r="L2" s="1">
        <v>2028</v>
      </c>
      <c r="M2" s="1">
        <v>2029</v>
      </c>
      <c r="N2" s="1" t="s">
        <v>2</v>
      </c>
      <c r="O2" s="1" t="s">
        <v>39</v>
      </c>
      <c r="P2" s="1" t="s">
        <v>121</v>
      </c>
      <c r="Q2" s="1" t="s">
        <v>3</v>
      </c>
      <c r="R2" s="1" t="s">
        <v>4</v>
      </c>
      <c r="S2" s="1" t="s">
        <v>22</v>
      </c>
      <c r="T2" s="20" t="s">
        <v>38</v>
      </c>
      <c r="U2" s="18" t="s">
        <v>1</v>
      </c>
      <c r="AI2" s="43">
        <f>U4</f>
        <v>0</v>
      </c>
    </row>
    <row r="3" spans="1:35" s="10" customFormat="1" ht="33.75" x14ac:dyDescent="0.2">
      <c r="A3" s="23">
        <v>1</v>
      </c>
      <c r="B3" s="2" t="s">
        <v>15</v>
      </c>
      <c r="C3" s="2" t="s">
        <v>14</v>
      </c>
      <c r="D3" s="4" t="s">
        <v>91</v>
      </c>
      <c r="E3" s="4" t="s">
        <v>75</v>
      </c>
      <c r="F3" s="4" t="s">
        <v>78</v>
      </c>
      <c r="G3" s="4" t="s">
        <v>76</v>
      </c>
      <c r="H3" s="4" t="s">
        <v>77</v>
      </c>
      <c r="I3" s="4" t="s">
        <v>76</v>
      </c>
      <c r="J3" s="4" t="s">
        <v>76</v>
      </c>
      <c r="K3" s="4" t="s">
        <v>96</v>
      </c>
      <c r="L3" s="4" t="s">
        <v>76</v>
      </c>
      <c r="M3" s="4" t="s">
        <v>77</v>
      </c>
      <c r="N3" s="15" t="s">
        <v>42</v>
      </c>
      <c r="O3" s="119" t="s">
        <v>40</v>
      </c>
      <c r="P3" s="120" t="s">
        <v>103</v>
      </c>
      <c r="Q3" s="120" t="s">
        <v>5</v>
      </c>
      <c r="R3" s="120">
        <v>1</v>
      </c>
      <c r="S3" s="121">
        <v>291800</v>
      </c>
      <c r="T3" s="122" t="s">
        <v>43</v>
      </c>
      <c r="U3" s="122"/>
    </row>
    <row r="4" spans="1:35" x14ac:dyDescent="0.25">
      <c r="U4" s="11">
        <f>SUM(U3:U3)</f>
        <v>0</v>
      </c>
    </row>
    <row r="5" spans="1:35" x14ac:dyDescent="0.25">
      <c r="D5" s="12"/>
      <c r="E5" s="12"/>
      <c r="F5" s="12"/>
      <c r="G5" s="12"/>
      <c r="H5" s="12"/>
      <c r="I5" s="12"/>
      <c r="J5" s="12"/>
      <c r="K5" s="12"/>
      <c r="L5" s="12"/>
      <c r="M5" s="12"/>
      <c r="N5" s="57" t="s">
        <v>7</v>
      </c>
    </row>
    <row r="6" spans="1:35" x14ac:dyDescent="0.25">
      <c r="D6" s="13"/>
      <c r="E6" s="13"/>
      <c r="F6" s="13"/>
      <c r="G6" s="13"/>
      <c r="H6" s="13"/>
      <c r="I6" s="13"/>
      <c r="J6" s="13"/>
      <c r="K6" s="13"/>
      <c r="L6" s="13"/>
      <c r="M6" s="13"/>
      <c r="N6" s="13" t="s">
        <v>8</v>
      </c>
    </row>
    <row r="10" spans="1:35" hidden="1" x14ac:dyDescent="0.25"/>
    <row r="11" spans="1:35" hidden="1" x14ac:dyDescent="0.25"/>
    <row r="12" spans="1:35" hidden="1" x14ac:dyDescent="0.25"/>
    <row r="13" spans="1:35" hidden="1" x14ac:dyDescent="0.25"/>
    <row r="14" spans="1:35" hidden="1" x14ac:dyDescent="0.25"/>
    <row r="15" spans="1:35" hidden="1" x14ac:dyDescent="0.25"/>
    <row r="16" spans="1:35" hidden="1" x14ac:dyDescent="0.25"/>
    <row r="17" spans="2:3" hidden="1" x14ac:dyDescent="0.25">
      <c r="B17" s="6"/>
      <c r="C17" s="6"/>
    </row>
    <row r="18" spans="2:3" hidden="1" x14ac:dyDescent="0.25"/>
    <row r="19" spans="2:3" hidden="1" x14ac:dyDescent="0.25"/>
    <row r="20" spans="2:3" hidden="1" x14ac:dyDescent="0.25"/>
    <row r="21" spans="2:3" hidden="1" x14ac:dyDescent="0.25"/>
    <row r="22" spans="2:3" hidden="1" x14ac:dyDescent="0.25"/>
    <row r="23" spans="2:3" hidden="1" x14ac:dyDescent="0.25"/>
    <row r="24" spans="2:3" hidden="1" x14ac:dyDescent="0.25"/>
    <row r="25" spans="2:3" hidden="1" x14ac:dyDescent="0.25"/>
    <row r="26" spans="2:3" hidden="1" x14ac:dyDescent="0.25"/>
    <row r="27" spans="2:3" hidden="1" x14ac:dyDescent="0.25"/>
    <row r="28" spans="2:3" hidden="1" x14ac:dyDescent="0.25"/>
    <row r="29" spans="2:3" hidden="1" x14ac:dyDescent="0.25"/>
    <row r="30" spans="2:3" hidden="1" x14ac:dyDescent="0.25"/>
    <row r="31" spans="2:3" hidden="1" x14ac:dyDescent="0.25"/>
    <row r="32" spans="2:3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50" spans="1:3" x14ac:dyDescent="0.25">
      <c r="A50" s="33" t="s">
        <v>45</v>
      </c>
      <c r="B50" s="33" t="s">
        <v>46</v>
      </c>
      <c r="C50" s="33" t="s">
        <v>47</v>
      </c>
    </row>
    <row r="51" spans="1:3" x14ac:dyDescent="0.25">
      <c r="A51" s="29" t="str">
        <f>IFERROR(VLOOKUP(B51,#REF!,2,0),"")</f>
        <v/>
      </c>
      <c r="B51" s="71" t="s">
        <v>124</v>
      </c>
      <c r="C51" s="35">
        <f t="shared" ref="C51:C81" si="0">SUMIF($C$3:$C$3,B51,$U$3:$U$3)</f>
        <v>0</v>
      </c>
    </row>
    <row r="52" spans="1:3" x14ac:dyDescent="0.25">
      <c r="A52" s="29" t="str">
        <f>IFERROR(VLOOKUP(B52,#REF!,2,0),"")</f>
        <v/>
      </c>
      <c r="B52" s="71" t="s">
        <v>125</v>
      </c>
      <c r="C52" s="35">
        <f t="shared" si="0"/>
        <v>0</v>
      </c>
    </row>
    <row r="53" spans="1:3" x14ac:dyDescent="0.25">
      <c r="A53" s="29" t="str">
        <f>IFERROR(VLOOKUP(B53,#REF!,2,0),"")</f>
        <v/>
      </c>
      <c r="B53" s="71" t="s">
        <v>126</v>
      </c>
      <c r="C53" s="35">
        <f t="shared" si="0"/>
        <v>0</v>
      </c>
    </row>
    <row r="54" spans="1:3" x14ac:dyDescent="0.25">
      <c r="A54" s="72"/>
      <c r="B54" s="71" t="s">
        <v>127</v>
      </c>
      <c r="C54" s="35">
        <f t="shared" si="0"/>
        <v>0</v>
      </c>
    </row>
    <row r="55" spans="1:3" x14ac:dyDescent="0.25">
      <c r="A55" s="73"/>
      <c r="B55" s="71" t="s">
        <v>128</v>
      </c>
      <c r="C55" s="35">
        <f t="shared" si="0"/>
        <v>0</v>
      </c>
    </row>
    <row r="56" spans="1:3" x14ac:dyDescent="0.25">
      <c r="A56" s="73"/>
      <c r="B56" s="71" t="s">
        <v>129</v>
      </c>
      <c r="C56" s="35">
        <f t="shared" si="0"/>
        <v>0</v>
      </c>
    </row>
    <row r="57" spans="1:3" x14ac:dyDescent="0.25">
      <c r="A57" s="73"/>
      <c r="B57" s="71" t="s">
        <v>130</v>
      </c>
      <c r="C57" s="35">
        <f t="shared" si="0"/>
        <v>0</v>
      </c>
    </row>
    <row r="58" spans="1:3" x14ac:dyDescent="0.25">
      <c r="A58" s="73"/>
      <c r="B58" s="71" t="s">
        <v>131</v>
      </c>
      <c r="C58" s="35">
        <f t="shared" si="0"/>
        <v>0</v>
      </c>
    </row>
    <row r="59" spans="1:3" x14ac:dyDescent="0.25">
      <c r="A59" s="73"/>
      <c r="B59" s="71" t="s">
        <v>132</v>
      </c>
      <c r="C59" s="35">
        <f t="shared" si="0"/>
        <v>0</v>
      </c>
    </row>
    <row r="60" spans="1:3" x14ac:dyDescent="0.25">
      <c r="A60" s="73"/>
      <c r="B60" s="71" t="s">
        <v>133</v>
      </c>
      <c r="C60" s="35">
        <f t="shared" si="0"/>
        <v>0</v>
      </c>
    </row>
    <row r="61" spans="1:3" x14ac:dyDescent="0.25">
      <c r="A61" s="73"/>
      <c r="B61" s="71" t="s">
        <v>134</v>
      </c>
      <c r="C61" s="35">
        <f t="shared" si="0"/>
        <v>0</v>
      </c>
    </row>
    <row r="62" spans="1:3" x14ac:dyDescent="0.25">
      <c r="A62" s="73"/>
      <c r="B62" s="71" t="s">
        <v>135</v>
      </c>
      <c r="C62" s="35">
        <f t="shared" si="0"/>
        <v>0</v>
      </c>
    </row>
    <row r="63" spans="1:3" x14ac:dyDescent="0.25">
      <c r="A63" s="73"/>
      <c r="B63" s="71" t="s">
        <v>136</v>
      </c>
      <c r="C63" s="35">
        <f t="shared" si="0"/>
        <v>0</v>
      </c>
    </row>
    <row r="64" spans="1:3" x14ac:dyDescent="0.25">
      <c r="A64" s="73"/>
      <c r="B64" s="71" t="s">
        <v>137</v>
      </c>
      <c r="C64" s="35">
        <f t="shared" si="0"/>
        <v>0</v>
      </c>
    </row>
    <row r="65" spans="1:3" x14ac:dyDescent="0.25">
      <c r="A65" s="73"/>
      <c r="B65" s="71" t="s">
        <v>138</v>
      </c>
      <c r="C65" s="35">
        <f t="shared" si="0"/>
        <v>0</v>
      </c>
    </row>
    <row r="66" spans="1:3" x14ac:dyDescent="0.25">
      <c r="A66" s="73"/>
      <c r="B66" s="71" t="s">
        <v>139</v>
      </c>
      <c r="C66" s="35">
        <f t="shared" si="0"/>
        <v>0</v>
      </c>
    </row>
    <row r="67" spans="1:3" x14ac:dyDescent="0.25">
      <c r="A67" s="73"/>
      <c r="B67" s="71" t="s">
        <v>140</v>
      </c>
      <c r="C67" s="35">
        <f t="shared" si="0"/>
        <v>0</v>
      </c>
    </row>
    <row r="68" spans="1:3" x14ac:dyDescent="0.25">
      <c r="A68" s="73"/>
      <c r="B68" s="71" t="s">
        <v>141</v>
      </c>
      <c r="C68" s="35">
        <f t="shared" si="0"/>
        <v>0</v>
      </c>
    </row>
    <row r="69" spans="1:3" x14ac:dyDescent="0.25">
      <c r="A69" s="73"/>
      <c r="B69" s="71" t="s">
        <v>142</v>
      </c>
      <c r="C69" s="35">
        <f t="shared" si="0"/>
        <v>0</v>
      </c>
    </row>
    <row r="70" spans="1:3" x14ac:dyDescent="0.25">
      <c r="A70" s="73"/>
      <c r="B70" s="71" t="s">
        <v>21</v>
      </c>
      <c r="C70" s="35">
        <f t="shared" si="0"/>
        <v>0</v>
      </c>
    </row>
    <row r="71" spans="1:3" x14ac:dyDescent="0.25">
      <c r="A71" s="73"/>
      <c r="B71" s="71" t="s">
        <v>14</v>
      </c>
      <c r="C71" s="35">
        <f t="shared" si="0"/>
        <v>0</v>
      </c>
    </row>
    <row r="72" spans="1:3" x14ac:dyDescent="0.25">
      <c r="A72" s="73"/>
      <c r="B72" s="71" t="s">
        <v>143</v>
      </c>
      <c r="C72" s="35">
        <f t="shared" si="0"/>
        <v>0</v>
      </c>
    </row>
    <row r="73" spans="1:3" x14ac:dyDescent="0.25">
      <c r="A73" s="73"/>
      <c r="B73" s="71" t="s">
        <v>29</v>
      </c>
      <c r="C73" s="35">
        <f t="shared" si="0"/>
        <v>0</v>
      </c>
    </row>
    <row r="74" spans="1:3" x14ac:dyDescent="0.25">
      <c r="A74" s="73"/>
      <c r="B74" s="71" t="s">
        <v>144</v>
      </c>
      <c r="C74" s="35">
        <f t="shared" si="0"/>
        <v>0</v>
      </c>
    </row>
    <row r="75" spans="1:3" x14ac:dyDescent="0.25">
      <c r="A75" s="73"/>
      <c r="B75" s="71" t="s">
        <v>145</v>
      </c>
      <c r="C75" s="35">
        <f t="shared" si="0"/>
        <v>0</v>
      </c>
    </row>
    <row r="76" spans="1:3" x14ac:dyDescent="0.25">
      <c r="A76" s="73"/>
      <c r="B76" s="71" t="s">
        <v>146</v>
      </c>
      <c r="C76" s="35">
        <f t="shared" si="0"/>
        <v>0</v>
      </c>
    </row>
    <row r="77" spans="1:3" x14ac:dyDescent="0.25">
      <c r="A77" s="73"/>
      <c r="B77" s="71" t="s">
        <v>147</v>
      </c>
      <c r="C77" s="35">
        <f t="shared" si="0"/>
        <v>0</v>
      </c>
    </row>
    <row r="78" spans="1:3" x14ac:dyDescent="0.25">
      <c r="A78" s="73"/>
      <c r="B78" s="71" t="s">
        <v>148</v>
      </c>
      <c r="C78" s="35">
        <f t="shared" si="0"/>
        <v>0</v>
      </c>
    </row>
    <row r="79" spans="1:3" x14ac:dyDescent="0.25">
      <c r="A79" s="73"/>
      <c r="B79" s="71" t="s">
        <v>37</v>
      </c>
      <c r="C79" s="35">
        <f t="shared" si="0"/>
        <v>0</v>
      </c>
    </row>
    <row r="80" spans="1:3" x14ac:dyDescent="0.25">
      <c r="A80" s="73"/>
      <c r="B80" s="71" t="s">
        <v>122</v>
      </c>
      <c r="C80" s="35">
        <f t="shared" si="0"/>
        <v>0</v>
      </c>
    </row>
    <row r="81" spans="1:3" x14ac:dyDescent="0.25">
      <c r="A81" s="73"/>
      <c r="B81" s="71" t="s">
        <v>123</v>
      </c>
      <c r="C81" s="35">
        <f t="shared" si="0"/>
        <v>0</v>
      </c>
    </row>
    <row r="82" spans="1:3" x14ac:dyDescent="0.25">
      <c r="C82" s="70">
        <f>SUM(C51:C81)</f>
        <v>0</v>
      </c>
    </row>
    <row r="182" spans="1:3" x14ac:dyDescent="0.25">
      <c r="A182" s="33" t="s">
        <v>45</v>
      </c>
      <c r="B182" s="33" t="s">
        <v>46</v>
      </c>
      <c r="C182" s="33" t="s">
        <v>47</v>
      </c>
    </row>
    <row r="183" spans="1:3" x14ac:dyDescent="0.25">
      <c r="A183" s="29" t="str">
        <f>IFERROR(VLOOKUP(B183,#REF!,2,0),"")</f>
        <v/>
      </c>
      <c r="B183" s="34" t="s">
        <v>27</v>
      </c>
      <c r="C183" s="35">
        <f t="shared" ref="C183:C196" si="1">SUMIF($C$3:$C$3,B183,$U$3:$U$3)</f>
        <v>0</v>
      </c>
    </row>
    <row r="184" spans="1:3" x14ac:dyDescent="0.25">
      <c r="A184" s="29" t="str">
        <f>IFERROR(VLOOKUP(B184,#REF!,2,0),"")</f>
        <v/>
      </c>
      <c r="B184" s="34" t="s">
        <v>24</v>
      </c>
      <c r="C184" s="35">
        <f t="shared" si="1"/>
        <v>0</v>
      </c>
    </row>
    <row r="185" spans="1:3" x14ac:dyDescent="0.25">
      <c r="A185" s="29" t="str">
        <f>IFERROR(VLOOKUP(B185,#REF!,2,0),"")</f>
        <v/>
      </c>
      <c r="B185" s="34" t="s">
        <v>10</v>
      </c>
      <c r="C185" s="35">
        <f t="shared" si="1"/>
        <v>0</v>
      </c>
    </row>
    <row r="186" spans="1:3" x14ac:dyDescent="0.25">
      <c r="A186" s="29" t="str">
        <f>IFERROR(VLOOKUP(B186,#REF!,2,0),"")</f>
        <v/>
      </c>
      <c r="B186" s="34" t="s">
        <v>19</v>
      </c>
      <c r="C186" s="35">
        <f t="shared" si="1"/>
        <v>0</v>
      </c>
    </row>
    <row r="187" spans="1:3" x14ac:dyDescent="0.25">
      <c r="A187" s="29" t="str">
        <f>IFERROR(VLOOKUP(B187,#REF!,2,0),"")</f>
        <v/>
      </c>
      <c r="B187" s="34" t="s">
        <v>12</v>
      </c>
      <c r="C187" s="35">
        <f t="shared" si="1"/>
        <v>0</v>
      </c>
    </row>
    <row r="188" spans="1:3" x14ac:dyDescent="0.25">
      <c r="A188" s="29" t="str">
        <f>IFERROR(VLOOKUP(B188,#REF!,2,0),"")</f>
        <v/>
      </c>
      <c r="B188" s="34" t="s">
        <v>21</v>
      </c>
      <c r="C188" s="35">
        <f t="shared" si="1"/>
        <v>0</v>
      </c>
    </row>
    <row r="189" spans="1:3" x14ac:dyDescent="0.25">
      <c r="A189" s="29" t="str">
        <f>IFERROR(VLOOKUP(B189,#REF!,2,0),"")</f>
        <v/>
      </c>
      <c r="B189" s="34" t="s">
        <v>14</v>
      </c>
      <c r="C189" s="35">
        <f t="shared" si="1"/>
        <v>0</v>
      </c>
    </row>
    <row r="190" spans="1:3" x14ac:dyDescent="0.25">
      <c r="A190" s="29" t="str">
        <f>IFERROR(VLOOKUP(B190,#REF!,2,0),"")</f>
        <v/>
      </c>
      <c r="B190" s="36" t="s">
        <v>29</v>
      </c>
      <c r="C190" s="35">
        <f t="shared" si="1"/>
        <v>0</v>
      </c>
    </row>
    <row r="191" spans="1:3" x14ac:dyDescent="0.25">
      <c r="A191" s="29" t="str">
        <f>IFERROR(VLOOKUP(B191,#REF!,2,0),"")</f>
        <v/>
      </c>
      <c r="B191" s="36" t="s">
        <v>31</v>
      </c>
      <c r="C191" s="35">
        <f t="shared" si="1"/>
        <v>0</v>
      </c>
    </row>
    <row r="192" spans="1:3" x14ac:dyDescent="0.25">
      <c r="A192" s="29" t="str">
        <f>IFERROR(VLOOKUP(B192,#REF!,2,0),"")</f>
        <v/>
      </c>
      <c r="B192" s="36" t="s">
        <v>33</v>
      </c>
      <c r="C192" s="35">
        <f t="shared" si="1"/>
        <v>0</v>
      </c>
    </row>
    <row r="193" spans="1:3" x14ac:dyDescent="0.25">
      <c r="A193" s="29" t="str">
        <f>IFERROR(VLOOKUP(B193,#REF!,2,0),"")</f>
        <v/>
      </c>
      <c r="B193" s="36" t="s">
        <v>35</v>
      </c>
      <c r="C193" s="35">
        <f t="shared" si="1"/>
        <v>0</v>
      </c>
    </row>
    <row r="194" spans="1:3" x14ac:dyDescent="0.25">
      <c r="A194" s="29" t="str">
        <f>IFERROR(VLOOKUP(B194,#REF!,2,0),"")</f>
        <v/>
      </c>
      <c r="B194" s="36" t="s">
        <v>37</v>
      </c>
      <c r="C194" s="35">
        <f t="shared" si="1"/>
        <v>0</v>
      </c>
    </row>
    <row r="195" spans="1:3" x14ac:dyDescent="0.25">
      <c r="A195" s="29" t="str">
        <f>IFERROR(VLOOKUP(B195,#REF!,2,0),"")</f>
        <v/>
      </c>
      <c r="B195" s="36" t="s">
        <v>17</v>
      </c>
      <c r="C195" s="35">
        <f t="shared" si="1"/>
        <v>0</v>
      </c>
    </row>
    <row r="196" spans="1:3" x14ac:dyDescent="0.25">
      <c r="A196" s="29" t="str">
        <f>IFERROR(VLOOKUP(B196,#REF!,2,0),"")</f>
        <v/>
      </c>
      <c r="B196" s="36" t="s">
        <v>44</v>
      </c>
      <c r="C196" s="35">
        <f t="shared" si="1"/>
        <v>0</v>
      </c>
    </row>
    <row r="197" spans="1:3" x14ac:dyDescent="0.25">
      <c r="A197" s="22"/>
      <c r="B197" s="21"/>
      <c r="C197" s="37">
        <f>SUM(C183:C196)</f>
        <v>0</v>
      </c>
    </row>
  </sheetData>
  <pageMargins left="0.7" right="0.7" top="0.75" bottom="0.75" header="0.3" footer="0.3"/>
  <pageSetup paperSize="70" scale="10" fitToHeight="0" orientation="portrait" r:id="rId1"/>
  <headerFooter>
    <oddHeader>&amp;R&amp;"Calibri"&amp;10&amp;KFF8000 Chronione&amp;1#_x000D_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5B240-70C2-4071-B50D-738FC69253D5}">
  <sheetPr>
    <tabColor rgb="FF92D050"/>
    <pageSetUpPr fitToPage="1"/>
  </sheetPr>
  <dimension ref="A1:AI198"/>
  <sheetViews>
    <sheetView zoomScaleNormal="100" zoomScaleSheetLayoutView="100" workbookViewId="0">
      <selection activeCell="P59" sqref="P59"/>
    </sheetView>
  </sheetViews>
  <sheetFormatPr defaultColWidth="9.140625" defaultRowHeight="15" x14ac:dyDescent="0.25"/>
  <cols>
    <col min="1" max="1" width="5.28515625" style="6" customWidth="1"/>
    <col min="2" max="2" width="41.140625" style="8" customWidth="1"/>
    <col min="3" max="3" width="27.5703125" style="8" hidden="1" customWidth="1"/>
    <col min="4" max="4" width="68.42578125" style="6" customWidth="1"/>
    <col min="5" max="6" width="62.140625" style="6" hidden="1" customWidth="1"/>
    <col min="7" max="7" width="26.5703125" style="6" hidden="1" customWidth="1"/>
    <col min="8" max="8" width="18" style="6" hidden="1" customWidth="1"/>
    <col min="9" max="13" width="16.85546875" style="6" hidden="1" customWidth="1"/>
    <col min="14" max="15" width="18" style="9" customWidth="1"/>
    <col min="16" max="16" width="15.7109375" style="8" customWidth="1"/>
    <col min="17" max="17" width="9.140625" style="8"/>
    <col min="18" max="18" width="9.42578125" style="8" bestFit="1" customWidth="1"/>
    <col min="19" max="21" width="15.42578125" style="7" customWidth="1"/>
    <col min="22" max="27" width="9.140625" style="6" customWidth="1"/>
    <col min="28" max="28" width="12.85546875" style="6" customWidth="1"/>
    <col min="29" max="34" width="9.140625" style="6" customWidth="1"/>
    <col min="35" max="35" width="13.28515625" style="6" bestFit="1" customWidth="1"/>
    <col min="36" max="16384" width="9.140625" style="6"/>
  </cols>
  <sheetData>
    <row r="1" spans="1:35" x14ac:dyDescent="0.25">
      <c r="A1" s="39"/>
      <c r="C1" s="38">
        <f>C198</f>
        <v>0</v>
      </c>
    </row>
    <row r="2" spans="1:35" s="10" customFormat="1" ht="22.5" x14ac:dyDescent="0.2">
      <c r="A2" s="16" t="s">
        <v>74</v>
      </c>
      <c r="B2" s="16" t="s">
        <v>9</v>
      </c>
      <c r="C2" s="17" t="s">
        <v>16</v>
      </c>
      <c r="D2" s="16" t="s">
        <v>0</v>
      </c>
      <c r="E2" s="16" t="s">
        <v>73</v>
      </c>
      <c r="F2" s="1" t="s">
        <v>79</v>
      </c>
      <c r="G2" s="1">
        <v>2023</v>
      </c>
      <c r="H2" s="1">
        <v>2024</v>
      </c>
      <c r="I2" s="1">
        <v>2025</v>
      </c>
      <c r="J2" s="1">
        <v>2026</v>
      </c>
      <c r="K2" s="61">
        <v>2027</v>
      </c>
      <c r="L2" s="1">
        <v>2028</v>
      </c>
      <c r="M2" s="1">
        <v>2029</v>
      </c>
      <c r="N2" s="1" t="s">
        <v>2</v>
      </c>
      <c r="O2" s="1" t="s">
        <v>39</v>
      </c>
      <c r="P2" s="1" t="s">
        <v>121</v>
      </c>
      <c r="Q2" s="1" t="s">
        <v>3</v>
      </c>
      <c r="R2" s="1" t="s">
        <v>4</v>
      </c>
      <c r="S2" s="1" t="s">
        <v>22</v>
      </c>
      <c r="T2" s="20" t="s">
        <v>38</v>
      </c>
      <c r="U2" s="18" t="s">
        <v>115</v>
      </c>
      <c r="AI2" s="43">
        <f>U5</f>
        <v>0</v>
      </c>
    </row>
    <row r="3" spans="1:35" s="10" customFormat="1" ht="33.75" x14ac:dyDescent="0.2">
      <c r="A3" s="23">
        <v>1</v>
      </c>
      <c r="B3" s="2" t="s">
        <v>72</v>
      </c>
      <c r="C3" s="2" t="s">
        <v>14</v>
      </c>
      <c r="D3" s="4" t="s">
        <v>111</v>
      </c>
      <c r="E3" s="4" t="s">
        <v>75</v>
      </c>
      <c r="F3" s="4" t="s">
        <v>78</v>
      </c>
      <c r="G3" s="4" t="s">
        <v>76</v>
      </c>
      <c r="H3" s="4" t="s">
        <v>77</v>
      </c>
      <c r="I3" s="4" t="s">
        <v>76</v>
      </c>
      <c r="J3" s="4" t="s">
        <v>76</v>
      </c>
      <c r="K3" s="4" t="s">
        <v>96</v>
      </c>
      <c r="L3" s="4" t="s">
        <v>76</v>
      </c>
      <c r="M3" s="4" t="s">
        <v>77</v>
      </c>
      <c r="N3" s="15" t="s">
        <v>42</v>
      </c>
      <c r="O3" s="15" t="s">
        <v>40</v>
      </c>
      <c r="P3" s="5" t="s">
        <v>101</v>
      </c>
      <c r="Q3" s="5" t="s">
        <v>5</v>
      </c>
      <c r="R3" s="5">
        <v>1</v>
      </c>
      <c r="S3" s="14"/>
      <c r="T3" s="19" t="s">
        <v>43</v>
      </c>
      <c r="U3" s="3">
        <f>R3*S3</f>
        <v>0</v>
      </c>
    </row>
    <row r="4" spans="1:35" s="10" customFormat="1" ht="33.75" x14ac:dyDescent="0.2">
      <c r="A4" s="23">
        <v>2</v>
      </c>
      <c r="B4" s="2" t="s">
        <v>72</v>
      </c>
      <c r="C4" s="2" t="s">
        <v>21</v>
      </c>
      <c r="D4" s="4" t="s">
        <v>170</v>
      </c>
      <c r="E4" s="4" t="s">
        <v>75</v>
      </c>
      <c r="F4" s="4" t="s">
        <v>78</v>
      </c>
      <c r="G4" s="4" t="s">
        <v>76</v>
      </c>
      <c r="H4" s="4" t="s">
        <v>77</v>
      </c>
      <c r="I4" s="4" t="s">
        <v>76</v>
      </c>
      <c r="J4" s="60"/>
      <c r="K4" s="4" t="s">
        <v>96</v>
      </c>
      <c r="L4" s="4" t="s">
        <v>76</v>
      </c>
      <c r="M4" s="4" t="s">
        <v>77</v>
      </c>
      <c r="N4" s="15" t="s">
        <v>41</v>
      </c>
      <c r="O4" s="15" t="s">
        <v>26</v>
      </c>
      <c r="P4" s="5" t="s">
        <v>171</v>
      </c>
      <c r="Q4" s="5" t="s">
        <v>5</v>
      </c>
      <c r="R4" s="5">
        <v>1</v>
      </c>
      <c r="S4" s="14"/>
      <c r="T4" s="19" t="s">
        <v>43</v>
      </c>
      <c r="U4" s="3">
        <f>R4*S4</f>
        <v>0</v>
      </c>
    </row>
    <row r="5" spans="1:35" x14ac:dyDescent="0.25">
      <c r="U5" s="11">
        <f>SUM(U3:U4)</f>
        <v>0</v>
      </c>
    </row>
    <row r="6" spans="1:35" x14ac:dyDescent="0.25">
      <c r="D6" s="12"/>
      <c r="E6" s="12"/>
      <c r="F6" s="12"/>
      <c r="G6" s="12"/>
      <c r="H6" s="12"/>
      <c r="I6" s="12"/>
      <c r="J6" s="12"/>
      <c r="K6" s="12"/>
      <c r="L6" s="12"/>
      <c r="M6" s="12"/>
      <c r="N6" s="57" t="s">
        <v>7</v>
      </c>
    </row>
    <row r="7" spans="1:35" x14ac:dyDescent="0.25">
      <c r="D7" s="13"/>
      <c r="E7" s="13"/>
      <c r="F7" s="13"/>
      <c r="G7" s="13"/>
      <c r="H7" s="13"/>
      <c r="I7" s="13"/>
      <c r="J7" s="13"/>
      <c r="K7" s="13"/>
      <c r="L7" s="13"/>
      <c r="M7" s="13"/>
      <c r="N7" s="13" t="s">
        <v>8</v>
      </c>
    </row>
    <row r="8" spans="1:35" ht="12.75" customHeight="1" x14ac:dyDescent="0.25"/>
    <row r="10" spans="1:35" hidden="1" x14ac:dyDescent="0.25"/>
    <row r="11" spans="1:35" hidden="1" x14ac:dyDescent="0.25"/>
    <row r="12" spans="1:35" hidden="1" x14ac:dyDescent="0.25"/>
    <row r="13" spans="1:35" hidden="1" x14ac:dyDescent="0.25"/>
    <row r="14" spans="1:35" hidden="1" x14ac:dyDescent="0.25"/>
    <row r="15" spans="1:35" hidden="1" x14ac:dyDescent="0.25"/>
    <row r="16" spans="1:35" hidden="1" x14ac:dyDescent="0.25"/>
    <row r="17" spans="2:9" hidden="1" x14ac:dyDescent="0.25"/>
    <row r="18" spans="2:9" hidden="1" x14ac:dyDescent="0.25"/>
    <row r="19" spans="2:9" hidden="1" x14ac:dyDescent="0.25">
      <c r="I19" s="6" t="s">
        <v>80</v>
      </c>
    </row>
    <row r="20" spans="2:9" hidden="1" x14ac:dyDescent="0.25">
      <c r="B20" s="6"/>
      <c r="C20" s="6"/>
    </row>
    <row r="21" spans="2:9" hidden="1" x14ac:dyDescent="0.25"/>
    <row r="22" spans="2:9" hidden="1" x14ac:dyDescent="0.25"/>
    <row r="23" spans="2:9" hidden="1" x14ac:dyDescent="0.25"/>
    <row r="24" spans="2:9" hidden="1" x14ac:dyDescent="0.25"/>
    <row r="25" spans="2:9" hidden="1" x14ac:dyDescent="0.25"/>
    <row r="26" spans="2:9" hidden="1" x14ac:dyDescent="0.25"/>
    <row r="27" spans="2:9" hidden="1" x14ac:dyDescent="0.25"/>
    <row r="28" spans="2:9" hidden="1" x14ac:dyDescent="0.25"/>
    <row r="29" spans="2:9" hidden="1" x14ac:dyDescent="0.25"/>
    <row r="30" spans="2:9" hidden="1" x14ac:dyDescent="0.25"/>
    <row r="31" spans="2:9" hidden="1" x14ac:dyDescent="0.25"/>
    <row r="32" spans="2: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50" spans="1:3" x14ac:dyDescent="0.25">
      <c r="A50" s="33" t="s">
        <v>45</v>
      </c>
      <c r="B50" s="33" t="s">
        <v>46</v>
      </c>
      <c r="C50" s="33" t="s">
        <v>47</v>
      </c>
    </row>
    <row r="51" spans="1:3" x14ac:dyDescent="0.25">
      <c r="A51" s="29" t="str">
        <f>IFERROR(VLOOKUP(B51,#REF!,2,0),"")</f>
        <v/>
      </c>
      <c r="B51" s="71" t="s">
        <v>124</v>
      </c>
      <c r="C51" s="35">
        <f t="shared" ref="C51:C81" si="0">SUMIF($C$3:$C$4,B51,$U$3:$U$4)</f>
        <v>0</v>
      </c>
    </row>
    <row r="52" spans="1:3" x14ac:dyDescent="0.25">
      <c r="A52" s="29" t="str">
        <f>IFERROR(VLOOKUP(B52,#REF!,2,0),"")</f>
        <v/>
      </c>
      <c r="B52" s="71" t="s">
        <v>125</v>
      </c>
      <c r="C52" s="35">
        <f t="shared" si="0"/>
        <v>0</v>
      </c>
    </row>
    <row r="53" spans="1:3" x14ac:dyDescent="0.25">
      <c r="A53" s="29" t="str">
        <f>IFERROR(VLOOKUP(B53,#REF!,2,0),"")</f>
        <v/>
      </c>
      <c r="B53" s="71" t="s">
        <v>126</v>
      </c>
      <c r="C53" s="35">
        <f t="shared" si="0"/>
        <v>0</v>
      </c>
    </row>
    <row r="54" spans="1:3" x14ac:dyDescent="0.25">
      <c r="A54" s="72"/>
      <c r="B54" s="71" t="s">
        <v>127</v>
      </c>
      <c r="C54" s="35">
        <f t="shared" si="0"/>
        <v>0</v>
      </c>
    </row>
    <row r="55" spans="1:3" x14ac:dyDescent="0.25">
      <c r="A55" s="73"/>
      <c r="B55" s="71" t="s">
        <v>128</v>
      </c>
      <c r="C55" s="35">
        <f t="shared" si="0"/>
        <v>0</v>
      </c>
    </row>
    <row r="56" spans="1:3" x14ac:dyDescent="0.25">
      <c r="A56" s="73"/>
      <c r="B56" s="71" t="s">
        <v>129</v>
      </c>
      <c r="C56" s="35">
        <f t="shared" si="0"/>
        <v>0</v>
      </c>
    </row>
    <row r="57" spans="1:3" x14ac:dyDescent="0.25">
      <c r="A57" s="73"/>
      <c r="B57" s="71" t="s">
        <v>130</v>
      </c>
      <c r="C57" s="35">
        <f t="shared" si="0"/>
        <v>0</v>
      </c>
    </row>
    <row r="58" spans="1:3" x14ac:dyDescent="0.25">
      <c r="A58" s="73"/>
      <c r="B58" s="71" t="s">
        <v>131</v>
      </c>
      <c r="C58" s="35">
        <f t="shared" si="0"/>
        <v>0</v>
      </c>
    </row>
    <row r="59" spans="1:3" x14ac:dyDescent="0.25">
      <c r="A59" s="73"/>
      <c r="B59" s="71" t="s">
        <v>132</v>
      </c>
      <c r="C59" s="35">
        <f t="shared" si="0"/>
        <v>0</v>
      </c>
    </row>
    <row r="60" spans="1:3" x14ac:dyDescent="0.25">
      <c r="A60" s="73"/>
      <c r="B60" s="71" t="s">
        <v>133</v>
      </c>
      <c r="C60" s="35">
        <f t="shared" si="0"/>
        <v>0</v>
      </c>
    </row>
    <row r="61" spans="1:3" x14ac:dyDescent="0.25">
      <c r="A61" s="73"/>
      <c r="B61" s="71" t="s">
        <v>134</v>
      </c>
      <c r="C61" s="35">
        <f t="shared" si="0"/>
        <v>0</v>
      </c>
    </row>
    <row r="62" spans="1:3" x14ac:dyDescent="0.25">
      <c r="A62" s="73"/>
      <c r="B62" s="71" t="s">
        <v>135</v>
      </c>
      <c r="C62" s="35">
        <f t="shared" si="0"/>
        <v>0</v>
      </c>
    </row>
    <row r="63" spans="1:3" x14ac:dyDescent="0.25">
      <c r="A63" s="73"/>
      <c r="B63" s="71" t="s">
        <v>136</v>
      </c>
      <c r="C63" s="35">
        <f t="shared" si="0"/>
        <v>0</v>
      </c>
    </row>
    <row r="64" spans="1:3" x14ac:dyDescent="0.25">
      <c r="A64" s="73"/>
      <c r="B64" s="71" t="s">
        <v>137</v>
      </c>
      <c r="C64" s="35">
        <f t="shared" si="0"/>
        <v>0</v>
      </c>
    </row>
    <row r="65" spans="1:3" x14ac:dyDescent="0.25">
      <c r="A65" s="73"/>
      <c r="B65" s="71" t="s">
        <v>138</v>
      </c>
      <c r="C65" s="35">
        <f t="shared" si="0"/>
        <v>0</v>
      </c>
    </row>
    <row r="66" spans="1:3" x14ac:dyDescent="0.25">
      <c r="A66" s="73"/>
      <c r="B66" s="71" t="s">
        <v>139</v>
      </c>
      <c r="C66" s="35">
        <f t="shared" si="0"/>
        <v>0</v>
      </c>
    </row>
    <row r="67" spans="1:3" x14ac:dyDescent="0.25">
      <c r="A67" s="73"/>
      <c r="B67" s="71" t="s">
        <v>140</v>
      </c>
      <c r="C67" s="35">
        <f t="shared" si="0"/>
        <v>0</v>
      </c>
    </row>
    <row r="68" spans="1:3" x14ac:dyDescent="0.25">
      <c r="A68" s="73"/>
      <c r="B68" s="71" t="s">
        <v>141</v>
      </c>
      <c r="C68" s="35">
        <f t="shared" si="0"/>
        <v>0</v>
      </c>
    </row>
    <row r="69" spans="1:3" x14ac:dyDescent="0.25">
      <c r="A69" s="73"/>
      <c r="B69" s="71" t="s">
        <v>142</v>
      </c>
      <c r="C69" s="35">
        <f t="shared" si="0"/>
        <v>0</v>
      </c>
    </row>
    <row r="70" spans="1:3" x14ac:dyDescent="0.25">
      <c r="A70" s="73"/>
      <c r="B70" s="71" t="s">
        <v>21</v>
      </c>
      <c r="C70" s="35">
        <f t="shared" si="0"/>
        <v>0</v>
      </c>
    </row>
    <row r="71" spans="1:3" x14ac:dyDescent="0.25">
      <c r="A71" s="73"/>
      <c r="B71" s="71" t="s">
        <v>14</v>
      </c>
      <c r="C71" s="35">
        <f t="shared" si="0"/>
        <v>0</v>
      </c>
    </row>
    <row r="72" spans="1:3" x14ac:dyDescent="0.25">
      <c r="A72" s="73"/>
      <c r="B72" s="71" t="s">
        <v>143</v>
      </c>
      <c r="C72" s="35">
        <f t="shared" si="0"/>
        <v>0</v>
      </c>
    </row>
    <row r="73" spans="1:3" x14ac:dyDescent="0.25">
      <c r="A73" s="73"/>
      <c r="B73" s="71" t="s">
        <v>29</v>
      </c>
      <c r="C73" s="35">
        <f t="shared" si="0"/>
        <v>0</v>
      </c>
    </row>
    <row r="74" spans="1:3" x14ac:dyDescent="0.25">
      <c r="A74" s="73"/>
      <c r="B74" s="71" t="s">
        <v>144</v>
      </c>
      <c r="C74" s="35">
        <f t="shared" si="0"/>
        <v>0</v>
      </c>
    </row>
    <row r="75" spans="1:3" x14ac:dyDescent="0.25">
      <c r="A75" s="73"/>
      <c r="B75" s="71" t="s">
        <v>145</v>
      </c>
      <c r="C75" s="35">
        <f t="shared" si="0"/>
        <v>0</v>
      </c>
    </row>
    <row r="76" spans="1:3" x14ac:dyDescent="0.25">
      <c r="A76" s="73"/>
      <c r="B76" s="71" t="s">
        <v>146</v>
      </c>
      <c r="C76" s="35">
        <f t="shared" si="0"/>
        <v>0</v>
      </c>
    </row>
    <row r="77" spans="1:3" x14ac:dyDescent="0.25">
      <c r="A77" s="73"/>
      <c r="B77" s="71" t="s">
        <v>147</v>
      </c>
      <c r="C77" s="35">
        <f t="shared" si="0"/>
        <v>0</v>
      </c>
    </row>
    <row r="78" spans="1:3" x14ac:dyDescent="0.25">
      <c r="A78" s="73"/>
      <c r="B78" s="71" t="s">
        <v>148</v>
      </c>
      <c r="C78" s="35">
        <f t="shared" si="0"/>
        <v>0</v>
      </c>
    </row>
    <row r="79" spans="1:3" x14ac:dyDescent="0.25">
      <c r="A79" s="73"/>
      <c r="B79" s="71" t="s">
        <v>37</v>
      </c>
      <c r="C79" s="35">
        <f t="shared" si="0"/>
        <v>0</v>
      </c>
    </row>
    <row r="80" spans="1:3" x14ac:dyDescent="0.25">
      <c r="A80" s="73"/>
      <c r="B80" s="71" t="s">
        <v>122</v>
      </c>
      <c r="C80" s="35">
        <f t="shared" si="0"/>
        <v>0</v>
      </c>
    </row>
    <row r="81" spans="1:3" x14ac:dyDescent="0.25">
      <c r="A81" s="73"/>
      <c r="B81" s="71" t="s">
        <v>123</v>
      </c>
      <c r="C81" s="35">
        <f t="shared" si="0"/>
        <v>0</v>
      </c>
    </row>
    <row r="82" spans="1:3" x14ac:dyDescent="0.25">
      <c r="C82" s="70">
        <f>SUM(C51:C81)</f>
        <v>0</v>
      </c>
    </row>
    <row r="183" spans="1:3" x14ac:dyDescent="0.25">
      <c r="A183" s="33" t="s">
        <v>45</v>
      </c>
      <c r="B183" s="33" t="s">
        <v>46</v>
      </c>
      <c r="C183" s="33" t="s">
        <v>47</v>
      </c>
    </row>
    <row r="184" spans="1:3" x14ac:dyDescent="0.25">
      <c r="A184" s="29" t="str">
        <f>IFERROR(VLOOKUP(B184,#REF!,2,0),"")</f>
        <v/>
      </c>
      <c r="B184" s="34" t="s">
        <v>27</v>
      </c>
      <c r="C184" s="35">
        <f t="shared" ref="C184:C197" si="1">SUMIF($C$3:$C$4,B184,$U$3:$U$4)</f>
        <v>0</v>
      </c>
    </row>
    <row r="185" spans="1:3" x14ac:dyDescent="0.25">
      <c r="A185" s="29" t="str">
        <f>IFERROR(VLOOKUP(B185,#REF!,2,0),"")</f>
        <v/>
      </c>
      <c r="B185" s="34" t="s">
        <v>24</v>
      </c>
      <c r="C185" s="35">
        <f t="shared" si="1"/>
        <v>0</v>
      </c>
    </row>
    <row r="186" spans="1:3" x14ac:dyDescent="0.25">
      <c r="A186" s="29" t="str">
        <f>IFERROR(VLOOKUP(B186,#REF!,2,0),"")</f>
        <v/>
      </c>
      <c r="B186" s="34" t="s">
        <v>10</v>
      </c>
      <c r="C186" s="35">
        <f t="shared" si="1"/>
        <v>0</v>
      </c>
    </row>
    <row r="187" spans="1:3" x14ac:dyDescent="0.25">
      <c r="A187" s="29" t="str">
        <f>IFERROR(VLOOKUP(B187,#REF!,2,0),"")</f>
        <v/>
      </c>
      <c r="B187" s="34" t="s">
        <v>19</v>
      </c>
      <c r="C187" s="35">
        <f t="shared" si="1"/>
        <v>0</v>
      </c>
    </row>
    <row r="188" spans="1:3" x14ac:dyDescent="0.25">
      <c r="A188" s="29" t="str">
        <f>IFERROR(VLOOKUP(B188,#REF!,2,0),"")</f>
        <v/>
      </c>
      <c r="B188" s="34" t="s">
        <v>12</v>
      </c>
      <c r="C188" s="35">
        <f t="shared" si="1"/>
        <v>0</v>
      </c>
    </row>
    <row r="189" spans="1:3" x14ac:dyDescent="0.25">
      <c r="A189" s="29" t="str">
        <f>IFERROR(VLOOKUP(B189,#REF!,2,0),"")</f>
        <v/>
      </c>
      <c r="B189" s="34" t="s">
        <v>21</v>
      </c>
      <c r="C189" s="35">
        <f t="shared" si="1"/>
        <v>0</v>
      </c>
    </row>
    <row r="190" spans="1:3" x14ac:dyDescent="0.25">
      <c r="A190" s="29" t="str">
        <f>IFERROR(VLOOKUP(B190,#REF!,2,0),"")</f>
        <v/>
      </c>
      <c r="B190" s="34" t="s">
        <v>14</v>
      </c>
      <c r="C190" s="35">
        <f t="shared" si="1"/>
        <v>0</v>
      </c>
    </row>
    <row r="191" spans="1:3" x14ac:dyDescent="0.25">
      <c r="A191" s="29" t="str">
        <f>IFERROR(VLOOKUP(B191,#REF!,2,0),"")</f>
        <v/>
      </c>
      <c r="B191" s="36" t="s">
        <v>29</v>
      </c>
      <c r="C191" s="35">
        <f t="shared" si="1"/>
        <v>0</v>
      </c>
    </row>
    <row r="192" spans="1:3" x14ac:dyDescent="0.25">
      <c r="A192" s="29" t="str">
        <f>IFERROR(VLOOKUP(B192,#REF!,2,0),"")</f>
        <v/>
      </c>
      <c r="B192" s="36" t="s">
        <v>31</v>
      </c>
      <c r="C192" s="35">
        <f t="shared" si="1"/>
        <v>0</v>
      </c>
    </row>
    <row r="193" spans="1:3" x14ac:dyDescent="0.25">
      <c r="A193" s="29" t="str">
        <f>IFERROR(VLOOKUP(B193,#REF!,2,0),"")</f>
        <v/>
      </c>
      <c r="B193" s="36" t="s">
        <v>33</v>
      </c>
      <c r="C193" s="35">
        <f t="shared" si="1"/>
        <v>0</v>
      </c>
    </row>
    <row r="194" spans="1:3" x14ac:dyDescent="0.25">
      <c r="A194" s="29" t="str">
        <f>IFERROR(VLOOKUP(B194,#REF!,2,0),"")</f>
        <v/>
      </c>
      <c r="B194" s="36" t="s">
        <v>35</v>
      </c>
      <c r="C194" s="35">
        <f t="shared" si="1"/>
        <v>0</v>
      </c>
    </row>
    <row r="195" spans="1:3" x14ac:dyDescent="0.25">
      <c r="A195" s="29" t="str">
        <f>IFERROR(VLOOKUP(B195,#REF!,2,0),"")</f>
        <v/>
      </c>
      <c r="B195" s="36" t="s">
        <v>37</v>
      </c>
      <c r="C195" s="35">
        <f t="shared" si="1"/>
        <v>0</v>
      </c>
    </row>
    <row r="196" spans="1:3" x14ac:dyDescent="0.25">
      <c r="A196" s="29" t="str">
        <f>IFERROR(VLOOKUP(B196,#REF!,2,0),"")</f>
        <v/>
      </c>
      <c r="B196" s="36" t="s">
        <v>17</v>
      </c>
      <c r="C196" s="35">
        <f t="shared" si="1"/>
        <v>0</v>
      </c>
    </row>
    <row r="197" spans="1:3" x14ac:dyDescent="0.25">
      <c r="A197" s="29" t="str">
        <f>IFERROR(VLOOKUP(B197,#REF!,2,0),"")</f>
        <v/>
      </c>
      <c r="B197" s="36" t="s">
        <v>44</v>
      </c>
      <c r="C197" s="35">
        <f t="shared" si="1"/>
        <v>0</v>
      </c>
    </row>
    <row r="198" spans="1:3" x14ac:dyDescent="0.25">
      <c r="A198" s="22"/>
      <c r="B198" s="21"/>
      <c r="C198" s="37">
        <f>SUM(C184:C197)</f>
        <v>0</v>
      </c>
    </row>
  </sheetData>
  <pageMargins left="0.7" right="0.7" top="0.75" bottom="0.75" header="0.3" footer="0.3"/>
  <pageSetup paperSize="70" scale="10" fitToHeight="0" orientation="portrait" r:id="rId1"/>
  <headerFooter>
    <oddHeader>&amp;R&amp;"Calibri"&amp;10&amp;KFF8000 Chronione&amp;1#_x000D_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1E853-9C46-469D-BC75-BF5396339BC8}">
  <sheetPr>
    <tabColor rgb="FF92D050"/>
    <pageSetUpPr fitToPage="1"/>
  </sheetPr>
  <dimension ref="A1:AI211"/>
  <sheetViews>
    <sheetView zoomScale="85" zoomScaleNormal="85" zoomScaleSheetLayoutView="100" workbookViewId="0">
      <selection activeCell="R28" sqref="R28"/>
    </sheetView>
  </sheetViews>
  <sheetFormatPr defaultColWidth="9.140625" defaultRowHeight="15" x14ac:dyDescent="0.25"/>
  <cols>
    <col min="1" max="1" width="17" style="6" customWidth="1"/>
    <col min="2" max="2" width="45.28515625" style="8" customWidth="1"/>
    <col min="3" max="3" width="28.140625" style="8" customWidth="1"/>
    <col min="4" max="4" width="68.42578125" style="6" customWidth="1"/>
    <col min="5" max="6" width="62.140625" style="6" hidden="1" customWidth="1"/>
    <col min="7" max="7" width="26.5703125" style="6" hidden="1" customWidth="1"/>
    <col min="8" max="8" width="18" style="6" hidden="1" customWidth="1"/>
    <col min="9" max="13" width="16.85546875" style="6" hidden="1" customWidth="1"/>
    <col min="14" max="15" width="18" style="9" customWidth="1"/>
    <col min="16" max="16" width="15.7109375" style="8" customWidth="1"/>
    <col min="17" max="17" width="9.140625" style="8"/>
    <col min="18" max="18" width="9.42578125" style="8" bestFit="1" customWidth="1"/>
    <col min="19" max="21" width="15.42578125" style="7" customWidth="1"/>
    <col min="22" max="27" width="9.140625" style="6" customWidth="1"/>
    <col min="28" max="28" width="12.85546875" style="6" customWidth="1"/>
    <col min="29" max="34" width="9.140625" style="6" customWidth="1"/>
    <col min="35" max="35" width="13.28515625" style="6" bestFit="1" customWidth="1"/>
    <col min="36" max="16384" width="9.140625" style="6"/>
  </cols>
  <sheetData>
    <row r="1" spans="1:35" x14ac:dyDescent="0.25">
      <c r="A1" s="39"/>
      <c r="C1" s="38"/>
    </row>
    <row r="2" spans="1:35" s="10" customFormat="1" ht="23.25" thickBot="1" x14ac:dyDescent="0.25">
      <c r="A2" s="17" t="s">
        <v>74</v>
      </c>
      <c r="B2" s="17" t="s">
        <v>9</v>
      </c>
      <c r="C2" s="17" t="s">
        <v>16</v>
      </c>
      <c r="D2" s="17" t="s">
        <v>0</v>
      </c>
      <c r="E2" s="17" t="s">
        <v>73</v>
      </c>
      <c r="F2" s="20" t="s">
        <v>79</v>
      </c>
      <c r="G2" s="20">
        <v>2023</v>
      </c>
      <c r="H2" s="20">
        <v>2024</v>
      </c>
      <c r="I2" s="20">
        <v>2025</v>
      </c>
      <c r="J2" s="20">
        <v>2026</v>
      </c>
      <c r="K2" s="62">
        <v>2027</v>
      </c>
      <c r="L2" s="20">
        <v>2028</v>
      </c>
      <c r="M2" s="20">
        <v>2029</v>
      </c>
      <c r="N2" s="20" t="s">
        <v>2</v>
      </c>
      <c r="O2" s="20" t="s">
        <v>39</v>
      </c>
      <c r="P2" s="20" t="s">
        <v>121</v>
      </c>
      <c r="Q2" s="20" t="s">
        <v>3</v>
      </c>
      <c r="R2" s="20" t="s">
        <v>4</v>
      </c>
      <c r="S2" s="20" t="s">
        <v>22</v>
      </c>
      <c r="T2" s="20" t="s">
        <v>106</v>
      </c>
      <c r="U2" s="18" t="s">
        <v>116</v>
      </c>
      <c r="AI2" s="43">
        <f>U7</f>
        <v>0</v>
      </c>
    </row>
    <row r="3" spans="1:35" s="10" customFormat="1" ht="22.5" x14ac:dyDescent="0.2">
      <c r="A3" s="115">
        <v>1</v>
      </c>
      <c r="B3" s="63" t="s">
        <v>15</v>
      </c>
      <c r="C3" s="63" t="s">
        <v>14</v>
      </c>
      <c r="D3" s="2" t="s">
        <v>157</v>
      </c>
      <c r="E3" s="63"/>
      <c r="F3" s="63"/>
      <c r="G3" s="63"/>
      <c r="H3" s="63"/>
      <c r="I3" s="63"/>
      <c r="J3" s="116"/>
      <c r="K3" s="63" t="s">
        <v>102</v>
      </c>
      <c r="L3" s="63"/>
      <c r="M3" s="63"/>
      <c r="N3" s="64" t="s">
        <v>42</v>
      </c>
      <c r="O3" s="64" t="s">
        <v>40</v>
      </c>
      <c r="P3" s="65" t="s">
        <v>163</v>
      </c>
      <c r="Q3" s="65" t="s">
        <v>5</v>
      </c>
      <c r="R3" s="65">
        <v>1</v>
      </c>
      <c r="S3" s="109"/>
      <c r="T3" s="110" t="s">
        <v>118</v>
      </c>
      <c r="U3" s="111">
        <f>S3*R3</f>
        <v>0</v>
      </c>
      <c r="AI3" s="43"/>
    </row>
    <row r="4" spans="1:35" s="10" customFormat="1" ht="45" x14ac:dyDescent="0.2">
      <c r="A4" s="117">
        <v>2</v>
      </c>
      <c r="B4" s="2" t="s">
        <v>15</v>
      </c>
      <c r="C4" s="2" t="s">
        <v>14</v>
      </c>
      <c r="D4" s="2" t="s">
        <v>158</v>
      </c>
      <c r="E4" s="2"/>
      <c r="F4" s="2"/>
      <c r="G4" s="2"/>
      <c r="H4" s="2"/>
      <c r="I4" s="2"/>
      <c r="J4" s="118"/>
      <c r="K4" s="2" t="s">
        <v>102</v>
      </c>
      <c r="L4" s="2"/>
      <c r="M4" s="2"/>
      <c r="N4" s="15" t="s">
        <v>42</v>
      </c>
      <c r="O4" s="15" t="s">
        <v>40</v>
      </c>
      <c r="P4" s="5" t="s">
        <v>164</v>
      </c>
      <c r="Q4" s="5" t="s">
        <v>5</v>
      </c>
      <c r="R4" s="5">
        <v>1</v>
      </c>
      <c r="S4" s="112"/>
      <c r="T4" s="113" t="s">
        <v>118</v>
      </c>
      <c r="U4" s="114">
        <f t="shared" ref="U4:U6" si="0">S4*R4</f>
        <v>0</v>
      </c>
      <c r="AI4" s="43"/>
    </row>
    <row r="5" spans="1:35" s="10" customFormat="1" ht="33.75" x14ac:dyDescent="0.2">
      <c r="A5" s="117">
        <v>3</v>
      </c>
      <c r="B5" s="2" t="s">
        <v>15</v>
      </c>
      <c r="C5" s="2" t="s">
        <v>14</v>
      </c>
      <c r="D5" s="2" t="s">
        <v>159</v>
      </c>
      <c r="E5" s="2"/>
      <c r="F5" s="2"/>
      <c r="G5" s="2"/>
      <c r="H5" s="2"/>
      <c r="I5" s="2"/>
      <c r="J5" s="118"/>
      <c r="K5" s="2" t="s">
        <v>102</v>
      </c>
      <c r="L5" s="2"/>
      <c r="M5" s="2"/>
      <c r="N5" s="15" t="s">
        <v>42</v>
      </c>
      <c r="O5" s="15" t="s">
        <v>40</v>
      </c>
      <c r="P5" s="5" t="s">
        <v>165</v>
      </c>
      <c r="Q5" s="5" t="s">
        <v>5</v>
      </c>
      <c r="R5" s="5">
        <v>1</v>
      </c>
      <c r="S5" s="112"/>
      <c r="T5" s="113" t="s">
        <v>118</v>
      </c>
      <c r="U5" s="114">
        <f t="shared" si="0"/>
        <v>0</v>
      </c>
      <c r="AI5" s="43"/>
    </row>
    <row r="6" spans="1:35" s="10" customFormat="1" ht="11.25" x14ac:dyDescent="0.2">
      <c r="A6" s="117">
        <v>4</v>
      </c>
      <c r="B6" s="2" t="s">
        <v>15</v>
      </c>
      <c r="C6" s="2" t="s">
        <v>14</v>
      </c>
      <c r="D6" s="2" t="s">
        <v>161</v>
      </c>
      <c r="E6" s="2"/>
      <c r="F6" s="2"/>
      <c r="G6" s="2"/>
      <c r="H6" s="2"/>
      <c r="I6" s="2"/>
      <c r="J6" s="118"/>
      <c r="K6" s="2" t="s">
        <v>102</v>
      </c>
      <c r="L6" s="2"/>
      <c r="M6" s="2"/>
      <c r="N6" s="15" t="s">
        <v>42</v>
      </c>
      <c r="O6" s="15" t="s">
        <v>40</v>
      </c>
      <c r="P6" s="5" t="s">
        <v>166</v>
      </c>
      <c r="Q6" s="5" t="s">
        <v>5</v>
      </c>
      <c r="R6" s="5">
        <v>1</v>
      </c>
      <c r="S6" s="112"/>
      <c r="T6" s="113" t="s">
        <v>118</v>
      </c>
      <c r="U6" s="114">
        <f t="shared" si="0"/>
        <v>0</v>
      </c>
      <c r="AI6" s="43"/>
    </row>
    <row r="7" spans="1:35" x14ac:dyDescent="0.25">
      <c r="U7" s="67">
        <f>SUM(U3:U6)</f>
        <v>0</v>
      </c>
    </row>
    <row r="8" spans="1:35" x14ac:dyDescent="0.25">
      <c r="D8" s="12"/>
      <c r="E8" s="12"/>
      <c r="F8" s="12"/>
      <c r="G8" s="12"/>
      <c r="H8" s="12"/>
      <c r="I8" s="12"/>
      <c r="J8" s="12"/>
      <c r="K8" s="12"/>
      <c r="L8" s="12"/>
      <c r="M8" s="12"/>
      <c r="N8" s="57" t="s">
        <v>7</v>
      </c>
    </row>
    <row r="9" spans="1:35" x14ac:dyDescent="0.25">
      <c r="D9" s="13"/>
      <c r="E9" s="13"/>
      <c r="F9" s="13"/>
      <c r="G9" s="13"/>
      <c r="H9" s="13"/>
      <c r="I9" s="13"/>
      <c r="J9" s="13"/>
      <c r="K9" s="13"/>
      <c r="L9" s="13"/>
      <c r="M9" s="13"/>
      <c r="N9" s="13" t="s">
        <v>8</v>
      </c>
    </row>
    <row r="13" spans="1:35" x14ac:dyDescent="0.25">
      <c r="S13" s="6"/>
    </row>
    <row r="18" spans="2:3" x14ac:dyDescent="0.25">
      <c r="B18" s="6"/>
      <c r="C18" s="6"/>
    </row>
    <row r="31" spans="2:3" ht="16.5" customHeight="1" x14ac:dyDescent="0.25"/>
    <row r="41" spans="1:3" ht="11.25" customHeight="1" x14ac:dyDescent="0.25"/>
    <row r="46" spans="1:3" x14ac:dyDescent="0.25">
      <c r="A46" s="33" t="s">
        <v>45</v>
      </c>
      <c r="B46" s="33" t="s">
        <v>46</v>
      </c>
      <c r="C46" s="33" t="s">
        <v>47</v>
      </c>
    </row>
    <row r="47" spans="1:3" x14ac:dyDescent="0.25">
      <c r="A47" s="29" t="str">
        <f>IFERROR(VLOOKUP(B47,#REF!,2,0),"")</f>
        <v/>
      </c>
      <c r="B47" s="71" t="s">
        <v>124</v>
      </c>
      <c r="C47" s="35">
        <f t="shared" ref="C47:C77" si="1">SUMIF($C$3:$C$6,B47,$U$3:$U$6)</f>
        <v>0</v>
      </c>
    </row>
    <row r="48" spans="1:3" x14ac:dyDescent="0.25">
      <c r="A48" s="29" t="str">
        <f>IFERROR(VLOOKUP(B48,#REF!,2,0),"")</f>
        <v/>
      </c>
      <c r="B48" s="71" t="s">
        <v>125</v>
      </c>
      <c r="C48" s="35">
        <f t="shared" si="1"/>
        <v>0</v>
      </c>
    </row>
    <row r="49" spans="1:3" x14ac:dyDescent="0.25">
      <c r="A49" s="29" t="str">
        <f>IFERROR(VLOOKUP(B49,#REF!,2,0),"")</f>
        <v/>
      </c>
      <c r="B49" s="71" t="s">
        <v>126</v>
      </c>
      <c r="C49" s="35">
        <f t="shared" si="1"/>
        <v>0</v>
      </c>
    </row>
    <row r="50" spans="1:3" x14ac:dyDescent="0.25">
      <c r="A50" s="72"/>
      <c r="B50" s="71" t="s">
        <v>127</v>
      </c>
      <c r="C50" s="35">
        <f t="shared" si="1"/>
        <v>0</v>
      </c>
    </row>
    <row r="51" spans="1:3" x14ac:dyDescent="0.25">
      <c r="A51" s="73"/>
      <c r="B51" s="71" t="s">
        <v>128</v>
      </c>
      <c r="C51" s="35">
        <f t="shared" si="1"/>
        <v>0</v>
      </c>
    </row>
    <row r="52" spans="1:3" x14ac:dyDescent="0.25">
      <c r="A52" s="73"/>
      <c r="B52" s="71" t="s">
        <v>129</v>
      </c>
      <c r="C52" s="35">
        <f t="shared" si="1"/>
        <v>0</v>
      </c>
    </row>
    <row r="53" spans="1:3" x14ac:dyDescent="0.25">
      <c r="A53" s="73"/>
      <c r="B53" s="71" t="s">
        <v>130</v>
      </c>
      <c r="C53" s="35">
        <f t="shared" si="1"/>
        <v>0</v>
      </c>
    </row>
    <row r="54" spans="1:3" x14ac:dyDescent="0.25">
      <c r="A54" s="73"/>
      <c r="B54" s="71" t="s">
        <v>131</v>
      </c>
      <c r="C54" s="35">
        <f t="shared" si="1"/>
        <v>0</v>
      </c>
    </row>
    <row r="55" spans="1:3" x14ac:dyDescent="0.25">
      <c r="A55" s="73"/>
      <c r="B55" s="71" t="s">
        <v>132</v>
      </c>
      <c r="C55" s="35">
        <f t="shared" si="1"/>
        <v>0</v>
      </c>
    </row>
    <row r="56" spans="1:3" x14ac:dyDescent="0.25">
      <c r="A56" s="73"/>
      <c r="B56" s="71" t="s">
        <v>133</v>
      </c>
      <c r="C56" s="35">
        <f t="shared" si="1"/>
        <v>0</v>
      </c>
    </row>
    <row r="57" spans="1:3" x14ac:dyDescent="0.25">
      <c r="A57" s="73"/>
      <c r="B57" s="71" t="s">
        <v>134</v>
      </c>
      <c r="C57" s="35">
        <f t="shared" si="1"/>
        <v>0</v>
      </c>
    </row>
    <row r="58" spans="1:3" x14ac:dyDescent="0.25">
      <c r="A58" s="73"/>
      <c r="B58" s="71" t="s">
        <v>135</v>
      </c>
      <c r="C58" s="35">
        <f t="shared" si="1"/>
        <v>0</v>
      </c>
    </row>
    <row r="59" spans="1:3" x14ac:dyDescent="0.25">
      <c r="A59" s="73"/>
      <c r="B59" s="71" t="s">
        <v>136</v>
      </c>
      <c r="C59" s="35">
        <f t="shared" si="1"/>
        <v>0</v>
      </c>
    </row>
    <row r="60" spans="1:3" x14ac:dyDescent="0.25">
      <c r="A60" s="73"/>
      <c r="B60" s="71" t="s">
        <v>137</v>
      </c>
      <c r="C60" s="35">
        <f t="shared" si="1"/>
        <v>0</v>
      </c>
    </row>
    <row r="61" spans="1:3" x14ac:dyDescent="0.25">
      <c r="A61" s="73"/>
      <c r="B61" s="71" t="s">
        <v>138</v>
      </c>
      <c r="C61" s="35">
        <f t="shared" si="1"/>
        <v>0</v>
      </c>
    </row>
    <row r="62" spans="1:3" x14ac:dyDescent="0.25">
      <c r="A62" s="73"/>
      <c r="B62" s="71" t="s">
        <v>139</v>
      </c>
      <c r="C62" s="35">
        <f t="shared" si="1"/>
        <v>0</v>
      </c>
    </row>
    <row r="63" spans="1:3" x14ac:dyDescent="0.25">
      <c r="A63" s="73"/>
      <c r="B63" s="71" t="s">
        <v>140</v>
      </c>
      <c r="C63" s="35">
        <f t="shared" si="1"/>
        <v>0</v>
      </c>
    </row>
    <row r="64" spans="1:3" x14ac:dyDescent="0.25">
      <c r="A64" s="73"/>
      <c r="B64" s="71" t="s">
        <v>141</v>
      </c>
      <c r="C64" s="35">
        <f t="shared" si="1"/>
        <v>0</v>
      </c>
    </row>
    <row r="65" spans="1:3" x14ac:dyDescent="0.25">
      <c r="A65" s="73"/>
      <c r="B65" s="71" t="s">
        <v>142</v>
      </c>
      <c r="C65" s="35">
        <f t="shared" si="1"/>
        <v>0</v>
      </c>
    </row>
    <row r="66" spans="1:3" x14ac:dyDescent="0.25">
      <c r="A66" s="73"/>
      <c r="B66" s="71" t="s">
        <v>21</v>
      </c>
      <c r="C66" s="35">
        <f t="shared" si="1"/>
        <v>0</v>
      </c>
    </row>
    <row r="67" spans="1:3" x14ac:dyDescent="0.25">
      <c r="A67" s="73"/>
      <c r="B67" s="71" t="s">
        <v>14</v>
      </c>
      <c r="C67" s="35">
        <f t="shared" si="1"/>
        <v>0</v>
      </c>
    </row>
    <row r="68" spans="1:3" x14ac:dyDescent="0.25">
      <c r="A68" s="73"/>
      <c r="B68" s="71" t="s">
        <v>143</v>
      </c>
      <c r="C68" s="35">
        <f t="shared" si="1"/>
        <v>0</v>
      </c>
    </row>
    <row r="69" spans="1:3" x14ac:dyDescent="0.25">
      <c r="A69" s="73"/>
      <c r="B69" s="71" t="s">
        <v>29</v>
      </c>
      <c r="C69" s="35">
        <f t="shared" si="1"/>
        <v>0</v>
      </c>
    </row>
    <row r="70" spans="1:3" x14ac:dyDescent="0.25">
      <c r="A70" s="73"/>
      <c r="B70" s="71" t="s">
        <v>144</v>
      </c>
      <c r="C70" s="35">
        <f t="shared" si="1"/>
        <v>0</v>
      </c>
    </row>
    <row r="71" spans="1:3" x14ac:dyDescent="0.25">
      <c r="A71" s="73"/>
      <c r="B71" s="71" t="s">
        <v>145</v>
      </c>
      <c r="C71" s="35">
        <f t="shared" si="1"/>
        <v>0</v>
      </c>
    </row>
    <row r="72" spans="1:3" x14ac:dyDescent="0.25">
      <c r="A72" s="73"/>
      <c r="B72" s="71" t="s">
        <v>146</v>
      </c>
      <c r="C72" s="35">
        <f t="shared" si="1"/>
        <v>0</v>
      </c>
    </row>
    <row r="73" spans="1:3" x14ac:dyDescent="0.25">
      <c r="A73" s="73"/>
      <c r="B73" s="71" t="s">
        <v>147</v>
      </c>
      <c r="C73" s="35">
        <f t="shared" si="1"/>
        <v>0</v>
      </c>
    </row>
    <row r="74" spans="1:3" x14ac:dyDescent="0.25">
      <c r="A74" s="73"/>
      <c r="B74" s="71" t="s">
        <v>148</v>
      </c>
      <c r="C74" s="35">
        <f t="shared" si="1"/>
        <v>0</v>
      </c>
    </row>
    <row r="75" spans="1:3" x14ac:dyDescent="0.25">
      <c r="A75" s="73"/>
      <c r="B75" s="71" t="s">
        <v>37</v>
      </c>
      <c r="C75" s="35">
        <f t="shared" si="1"/>
        <v>0</v>
      </c>
    </row>
    <row r="76" spans="1:3" x14ac:dyDescent="0.25">
      <c r="A76" s="73"/>
      <c r="B76" s="71" t="s">
        <v>122</v>
      </c>
      <c r="C76" s="35">
        <f t="shared" si="1"/>
        <v>0</v>
      </c>
    </row>
    <row r="77" spans="1:3" x14ac:dyDescent="0.25">
      <c r="A77" s="73"/>
      <c r="B77" s="71" t="s">
        <v>123</v>
      </c>
      <c r="C77" s="35">
        <f t="shared" si="1"/>
        <v>0</v>
      </c>
    </row>
    <row r="78" spans="1:3" x14ac:dyDescent="0.25">
      <c r="C78" s="70">
        <f>SUM(C47:C77)</f>
        <v>0</v>
      </c>
    </row>
    <row r="196" spans="1:3" x14ac:dyDescent="0.25">
      <c r="A196" s="33" t="s">
        <v>45</v>
      </c>
      <c r="B196" s="33" t="s">
        <v>46</v>
      </c>
      <c r="C196" s="33" t="s">
        <v>47</v>
      </c>
    </row>
    <row r="197" spans="1:3" x14ac:dyDescent="0.25">
      <c r="A197" s="29" t="str">
        <f>IFERROR(VLOOKUP(B197,#REF!,2,0),"")</f>
        <v/>
      </c>
      <c r="B197" s="34" t="s">
        <v>27</v>
      </c>
      <c r="C197" s="35" t="e">
        <f>SUMIF(#REF!,B197,#REF!)</f>
        <v>#REF!</v>
      </c>
    </row>
    <row r="198" spans="1:3" x14ac:dyDescent="0.25">
      <c r="A198" s="29" t="str">
        <f>IFERROR(VLOOKUP(B198,#REF!,2,0),"")</f>
        <v/>
      </c>
      <c r="B198" s="34" t="s">
        <v>24</v>
      </c>
      <c r="C198" s="35" t="e">
        <f>SUMIF(#REF!,B198,#REF!)</f>
        <v>#REF!</v>
      </c>
    </row>
    <row r="199" spans="1:3" x14ac:dyDescent="0.25">
      <c r="A199" s="29" t="str">
        <f>IFERROR(VLOOKUP(B199,#REF!,2,0),"")</f>
        <v/>
      </c>
      <c r="B199" s="34" t="s">
        <v>10</v>
      </c>
      <c r="C199" s="35" t="e">
        <f>SUMIF(#REF!,B199,#REF!)</f>
        <v>#REF!</v>
      </c>
    </row>
    <row r="200" spans="1:3" x14ac:dyDescent="0.25">
      <c r="A200" s="29" t="str">
        <f>IFERROR(VLOOKUP(B200,#REF!,2,0),"")</f>
        <v/>
      </c>
      <c r="B200" s="34" t="s">
        <v>19</v>
      </c>
      <c r="C200" s="35" t="e">
        <f>SUMIF(#REF!,B200,#REF!)</f>
        <v>#REF!</v>
      </c>
    </row>
    <row r="201" spans="1:3" x14ac:dyDescent="0.25">
      <c r="A201" s="29" t="str">
        <f>IFERROR(VLOOKUP(B201,#REF!,2,0),"")</f>
        <v/>
      </c>
      <c r="B201" s="34" t="s">
        <v>12</v>
      </c>
      <c r="C201" s="35" t="e">
        <f>SUMIF(#REF!,B201,#REF!)</f>
        <v>#REF!</v>
      </c>
    </row>
    <row r="202" spans="1:3" x14ac:dyDescent="0.25">
      <c r="A202" s="29" t="str">
        <f>IFERROR(VLOOKUP(B202,#REF!,2,0),"")</f>
        <v/>
      </c>
      <c r="B202" s="34" t="s">
        <v>21</v>
      </c>
      <c r="C202" s="35" t="e">
        <f>SUMIF(#REF!,B202,#REF!)</f>
        <v>#REF!</v>
      </c>
    </row>
    <row r="203" spans="1:3" x14ac:dyDescent="0.25">
      <c r="A203" s="29" t="str">
        <f>IFERROR(VLOOKUP(B203,#REF!,2,0),"")</f>
        <v/>
      </c>
      <c r="B203" s="34" t="s">
        <v>14</v>
      </c>
      <c r="C203" s="35" t="e">
        <f>SUMIF(#REF!,B203,#REF!)</f>
        <v>#REF!</v>
      </c>
    </row>
    <row r="204" spans="1:3" x14ac:dyDescent="0.25">
      <c r="A204" s="29" t="str">
        <f>IFERROR(VLOOKUP(B204,#REF!,2,0),"")</f>
        <v/>
      </c>
      <c r="B204" s="36" t="s">
        <v>29</v>
      </c>
      <c r="C204" s="35" t="e">
        <f>SUMIF(#REF!,B204,#REF!)</f>
        <v>#REF!</v>
      </c>
    </row>
    <row r="205" spans="1:3" x14ac:dyDescent="0.25">
      <c r="A205" s="29" t="str">
        <f>IFERROR(VLOOKUP(B205,#REF!,2,0),"")</f>
        <v/>
      </c>
      <c r="B205" s="36" t="s">
        <v>31</v>
      </c>
      <c r="C205" s="35" t="e">
        <f>SUMIF(#REF!,B205,#REF!)</f>
        <v>#REF!</v>
      </c>
    </row>
    <row r="206" spans="1:3" x14ac:dyDescent="0.25">
      <c r="A206" s="29" t="str">
        <f>IFERROR(VLOOKUP(B206,#REF!,2,0),"")</f>
        <v/>
      </c>
      <c r="B206" s="36" t="s">
        <v>33</v>
      </c>
      <c r="C206" s="35" t="e">
        <f>SUMIF(#REF!,B206,#REF!)</f>
        <v>#REF!</v>
      </c>
    </row>
    <row r="207" spans="1:3" x14ac:dyDescent="0.25">
      <c r="A207" s="29" t="str">
        <f>IFERROR(VLOOKUP(B207,#REF!,2,0),"")</f>
        <v/>
      </c>
      <c r="B207" s="36" t="s">
        <v>35</v>
      </c>
      <c r="C207" s="35" t="e">
        <f>SUMIF(#REF!,B207,#REF!)</f>
        <v>#REF!</v>
      </c>
    </row>
    <row r="208" spans="1:3" x14ac:dyDescent="0.25">
      <c r="A208" s="29" t="str">
        <f>IFERROR(VLOOKUP(B208,#REF!,2,0),"")</f>
        <v/>
      </c>
      <c r="B208" s="36" t="s">
        <v>37</v>
      </c>
      <c r="C208" s="35" t="e">
        <f>SUMIF(#REF!,B208,#REF!)</f>
        <v>#REF!</v>
      </c>
    </row>
    <row r="209" spans="1:3" x14ac:dyDescent="0.25">
      <c r="A209" s="29" t="str">
        <f>IFERROR(VLOOKUP(B209,#REF!,2,0),"")</f>
        <v/>
      </c>
      <c r="B209" s="36" t="s">
        <v>17</v>
      </c>
      <c r="C209" s="35" t="e">
        <f>SUMIF(#REF!,B209,#REF!)</f>
        <v>#REF!</v>
      </c>
    </row>
    <row r="210" spans="1:3" x14ac:dyDescent="0.25">
      <c r="A210" s="29" t="str">
        <f>IFERROR(VLOOKUP(B210,#REF!,2,0),"")</f>
        <v/>
      </c>
      <c r="B210" s="36" t="s">
        <v>44</v>
      </c>
      <c r="C210" s="35" t="e">
        <f>SUMIF(#REF!,B210,#REF!)</f>
        <v>#REF!</v>
      </c>
    </row>
    <row r="211" spans="1:3" x14ac:dyDescent="0.25">
      <c r="A211" s="22"/>
      <c r="B211" s="21"/>
      <c r="C211" s="37" t="e">
        <f>SUM(C197:C210)</f>
        <v>#REF!</v>
      </c>
    </row>
  </sheetData>
  <pageMargins left="0.7" right="0.7" top="0.75" bottom="0.75" header="0.3" footer="0.3"/>
  <pageSetup paperSize="70" scale="10" fitToHeight="0" orientation="portrait" r:id="rId1"/>
  <headerFooter>
    <oddHeader>&amp;R&amp;"Calibri"&amp;10&amp;KFF8000 Chronione&amp;1#_x000D_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C6BF8-8042-4565-9EDF-8FFF5C6E6507}">
  <sheetPr>
    <tabColor rgb="FF92D050"/>
    <pageSetUpPr fitToPage="1"/>
  </sheetPr>
  <dimension ref="A1:AI82"/>
  <sheetViews>
    <sheetView zoomScaleNormal="100" zoomScaleSheetLayoutView="100" workbookViewId="0">
      <selection activeCell="D54" sqref="D54"/>
    </sheetView>
  </sheetViews>
  <sheetFormatPr defaultColWidth="9.140625" defaultRowHeight="15" x14ac:dyDescent="0.25"/>
  <cols>
    <col min="1" max="1" width="10.140625" style="6" customWidth="1"/>
    <col min="2" max="2" width="43.5703125" style="8" customWidth="1"/>
    <col min="3" max="3" width="31.140625" style="8" customWidth="1"/>
    <col min="4" max="4" width="68.42578125" style="6" customWidth="1"/>
    <col min="5" max="6" width="62.140625" style="6" hidden="1" customWidth="1"/>
    <col min="7" max="7" width="26.5703125" style="6" hidden="1" customWidth="1"/>
    <col min="8" max="8" width="18" style="6" hidden="1" customWidth="1"/>
    <col min="9" max="13" width="16.85546875" style="6" hidden="1" customWidth="1"/>
    <col min="14" max="15" width="18" style="9" customWidth="1"/>
    <col min="16" max="16" width="15.7109375" style="8" customWidth="1"/>
    <col min="17" max="17" width="9.140625" style="8"/>
    <col min="18" max="18" width="9.42578125" style="8" bestFit="1" customWidth="1"/>
    <col min="19" max="21" width="15.42578125" style="7" customWidth="1"/>
    <col min="22" max="27" width="9.140625" style="6" customWidth="1"/>
    <col min="28" max="28" width="12.85546875" style="6" customWidth="1"/>
    <col min="29" max="34" width="9.140625" style="6" customWidth="1"/>
    <col min="35" max="35" width="13.28515625" style="6" bestFit="1" customWidth="1"/>
    <col min="36" max="16384" width="9.140625" style="6"/>
  </cols>
  <sheetData>
    <row r="1" spans="1:35" x14ac:dyDescent="0.25">
      <c r="A1" s="39"/>
      <c r="C1" s="38">
        <f>C56</f>
        <v>0</v>
      </c>
    </row>
    <row r="2" spans="1:35" s="10" customFormat="1" ht="22.5" x14ac:dyDescent="0.2">
      <c r="A2" s="124" t="s">
        <v>74</v>
      </c>
      <c r="B2" s="16" t="s">
        <v>9</v>
      </c>
      <c r="C2" s="17" t="s">
        <v>16</v>
      </c>
      <c r="D2" s="16" t="s">
        <v>0</v>
      </c>
      <c r="E2" s="16" t="s">
        <v>73</v>
      </c>
      <c r="F2" s="1" t="s">
        <v>79</v>
      </c>
      <c r="G2" s="1">
        <v>2023</v>
      </c>
      <c r="H2" s="1">
        <v>2024</v>
      </c>
      <c r="I2" s="1">
        <v>2025</v>
      </c>
      <c r="J2" s="1">
        <v>2026</v>
      </c>
      <c r="K2" s="1">
        <v>2027</v>
      </c>
      <c r="L2" s="61">
        <v>2028</v>
      </c>
      <c r="M2" s="1">
        <v>2029</v>
      </c>
      <c r="N2" s="1" t="s">
        <v>2</v>
      </c>
      <c r="O2" s="1" t="s">
        <v>39</v>
      </c>
      <c r="P2" s="1" t="s">
        <v>121</v>
      </c>
      <c r="Q2" s="1" t="s">
        <v>3</v>
      </c>
      <c r="R2" s="1" t="s">
        <v>4</v>
      </c>
      <c r="S2" s="1" t="s">
        <v>22</v>
      </c>
      <c r="T2" s="20" t="s">
        <v>38</v>
      </c>
      <c r="U2" s="18" t="s">
        <v>23</v>
      </c>
      <c r="AI2" s="43">
        <f>U5</f>
        <v>0</v>
      </c>
    </row>
    <row r="3" spans="1:35" s="10" customFormat="1" ht="19.5" customHeight="1" x14ac:dyDescent="0.2">
      <c r="A3" s="23">
        <v>1</v>
      </c>
      <c r="B3" s="2" t="s">
        <v>72</v>
      </c>
      <c r="C3" s="2" t="s">
        <v>122</v>
      </c>
      <c r="D3" s="4" t="s">
        <v>107</v>
      </c>
      <c r="E3" s="4" t="s">
        <v>98</v>
      </c>
      <c r="F3" s="4"/>
      <c r="G3" s="4"/>
      <c r="H3" s="4"/>
      <c r="I3" s="4"/>
      <c r="J3" s="4"/>
      <c r="K3" s="4"/>
      <c r="L3" s="4" t="s">
        <v>96</v>
      </c>
      <c r="M3" s="4" t="s">
        <v>97</v>
      </c>
      <c r="N3" s="15" t="s">
        <v>109</v>
      </c>
      <c r="O3" s="15" t="s">
        <v>112</v>
      </c>
      <c r="P3" s="5" t="s">
        <v>168</v>
      </c>
      <c r="Q3" s="5" t="s">
        <v>5</v>
      </c>
      <c r="R3" s="5">
        <v>1</v>
      </c>
      <c r="S3" s="14"/>
      <c r="T3" s="19" t="s">
        <v>117</v>
      </c>
      <c r="U3" s="3">
        <f>R3*S3</f>
        <v>0</v>
      </c>
    </row>
    <row r="4" spans="1:35" s="10" customFormat="1" ht="24" customHeight="1" x14ac:dyDescent="0.2">
      <c r="A4" s="23">
        <v>2</v>
      </c>
      <c r="B4" s="2" t="s">
        <v>72</v>
      </c>
      <c r="C4" s="2" t="s">
        <v>123</v>
      </c>
      <c r="D4" s="4" t="s">
        <v>108</v>
      </c>
      <c r="E4" s="4" t="s">
        <v>98</v>
      </c>
      <c r="F4" s="4"/>
      <c r="G4" s="4"/>
      <c r="H4" s="4"/>
      <c r="I4" s="4"/>
      <c r="J4" s="4"/>
      <c r="K4" s="4"/>
      <c r="L4" s="4" t="s">
        <v>96</v>
      </c>
      <c r="M4" s="4" t="s">
        <v>77</v>
      </c>
      <c r="N4" s="15" t="s">
        <v>156</v>
      </c>
      <c r="O4" s="15" t="s">
        <v>112</v>
      </c>
      <c r="P4" s="5" t="s">
        <v>105</v>
      </c>
      <c r="Q4" s="5" t="s">
        <v>5</v>
      </c>
      <c r="R4" s="5">
        <v>1</v>
      </c>
      <c r="S4" s="14"/>
      <c r="T4" s="19" t="s">
        <v>117</v>
      </c>
      <c r="U4" s="3">
        <f t="shared" ref="U4" si="0">R4*S4</f>
        <v>0</v>
      </c>
    </row>
    <row r="5" spans="1:35" x14ac:dyDescent="0.25">
      <c r="U5" s="11">
        <f>SUM(U3:U4)</f>
        <v>0</v>
      </c>
    </row>
    <row r="6" spans="1:35" x14ac:dyDescent="0.25">
      <c r="D6" s="12"/>
      <c r="E6" s="12"/>
      <c r="F6" s="12"/>
      <c r="G6" s="12"/>
      <c r="H6" s="12"/>
      <c r="I6" s="12"/>
      <c r="J6" s="12"/>
      <c r="K6" s="12"/>
      <c r="L6" s="12"/>
      <c r="M6" s="12"/>
      <c r="N6" s="57" t="s">
        <v>7</v>
      </c>
    </row>
    <row r="7" spans="1:35" ht="9.75" customHeight="1" x14ac:dyDescent="0.25">
      <c r="D7" s="13"/>
      <c r="E7" s="13"/>
      <c r="F7" s="13"/>
      <c r="G7" s="13"/>
      <c r="H7" s="13"/>
      <c r="I7" s="13"/>
      <c r="J7" s="13"/>
      <c r="K7" s="13"/>
      <c r="L7" s="13"/>
      <c r="M7" s="13"/>
      <c r="N7" s="13" t="s">
        <v>8</v>
      </c>
    </row>
    <row r="10" spans="1:35" ht="13.5" customHeight="1" x14ac:dyDescent="0.25"/>
    <row r="11" spans="1:35" hidden="1" x14ac:dyDescent="0.25"/>
    <row r="12" spans="1:35" hidden="1" x14ac:dyDescent="0.25"/>
    <row r="13" spans="1:35" hidden="1" x14ac:dyDescent="0.25"/>
    <row r="14" spans="1:35" hidden="1" x14ac:dyDescent="0.25"/>
    <row r="15" spans="1:35" hidden="1" x14ac:dyDescent="0.25"/>
    <row r="16" spans="1:35" hidden="1" x14ac:dyDescent="0.25"/>
    <row r="17" spans="2:3" hidden="1" x14ac:dyDescent="0.25"/>
    <row r="18" spans="2:3" hidden="1" x14ac:dyDescent="0.25">
      <c r="B18" s="6"/>
      <c r="C18" s="6"/>
    </row>
    <row r="19" spans="2:3" hidden="1" x14ac:dyDescent="0.25"/>
    <row r="20" spans="2:3" hidden="1" x14ac:dyDescent="0.25"/>
    <row r="21" spans="2:3" hidden="1" x14ac:dyDescent="0.25"/>
    <row r="22" spans="2:3" hidden="1" x14ac:dyDescent="0.25"/>
    <row r="23" spans="2:3" hidden="1" x14ac:dyDescent="0.25"/>
    <row r="24" spans="2:3" hidden="1" x14ac:dyDescent="0.25"/>
    <row r="25" spans="2:3" hidden="1" x14ac:dyDescent="0.25"/>
    <row r="26" spans="2:3" hidden="1" x14ac:dyDescent="0.25"/>
    <row r="27" spans="2:3" hidden="1" x14ac:dyDescent="0.25"/>
    <row r="28" spans="2:3" hidden="1" x14ac:dyDescent="0.25"/>
    <row r="29" spans="2:3" hidden="1" x14ac:dyDescent="0.25"/>
    <row r="30" spans="2:3" hidden="1" x14ac:dyDescent="0.25"/>
    <row r="31" spans="2:3" hidden="1" x14ac:dyDescent="0.25"/>
    <row r="32" spans="2:3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50" spans="1:3" x14ac:dyDescent="0.25">
      <c r="A50" s="33" t="s">
        <v>45</v>
      </c>
      <c r="B50" s="33" t="s">
        <v>46</v>
      </c>
      <c r="C50" s="33" t="s">
        <v>47</v>
      </c>
    </row>
    <row r="51" spans="1:3" x14ac:dyDescent="0.25">
      <c r="A51" s="29" t="str">
        <f>IFERROR(VLOOKUP(B51,#REF!,2,0),"")</f>
        <v/>
      </c>
      <c r="B51" s="71" t="s">
        <v>124</v>
      </c>
      <c r="C51" s="35">
        <f t="shared" ref="C51:C81" si="1">SUMIF($C$3:$C$4,B51,$U$3:$U$4)</f>
        <v>0</v>
      </c>
    </row>
    <row r="52" spans="1:3" x14ac:dyDescent="0.25">
      <c r="A52" s="29" t="str">
        <f>IFERROR(VLOOKUP(B52,#REF!,2,0),"")</f>
        <v/>
      </c>
      <c r="B52" s="71" t="s">
        <v>125</v>
      </c>
      <c r="C52" s="35">
        <f t="shared" si="1"/>
        <v>0</v>
      </c>
    </row>
    <row r="53" spans="1:3" x14ac:dyDescent="0.25">
      <c r="A53" s="29" t="str">
        <f>IFERROR(VLOOKUP(B53,#REF!,2,0),"")</f>
        <v/>
      </c>
      <c r="B53" s="71" t="s">
        <v>126</v>
      </c>
      <c r="C53" s="35">
        <f t="shared" si="1"/>
        <v>0</v>
      </c>
    </row>
    <row r="54" spans="1:3" x14ac:dyDescent="0.25">
      <c r="A54" s="72"/>
      <c r="B54" s="71" t="s">
        <v>127</v>
      </c>
      <c r="C54" s="35">
        <f t="shared" si="1"/>
        <v>0</v>
      </c>
    </row>
    <row r="55" spans="1:3" x14ac:dyDescent="0.25">
      <c r="A55" s="73"/>
      <c r="B55" s="71" t="s">
        <v>128</v>
      </c>
      <c r="C55" s="35">
        <f t="shared" si="1"/>
        <v>0</v>
      </c>
    </row>
    <row r="56" spans="1:3" x14ac:dyDescent="0.25">
      <c r="A56" s="73"/>
      <c r="B56" s="71" t="s">
        <v>129</v>
      </c>
      <c r="C56" s="35">
        <f t="shared" si="1"/>
        <v>0</v>
      </c>
    </row>
    <row r="57" spans="1:3" x14ac:dyDescent="0.25">
      <c r="A57" s="73"/>
      <c r="B57" s="71" t="s">
        <v>130</v>
      </c>
      <c r="C57" s="35">
        <f t="shared" si="1"/>
        <v>0</v>
      </c>
    </row>
    <row r="58" spans="1:3" x14ac:dyDescent="0.25">
      <c r="A58" s="73"/>
      <c r="B58" s="71" t="s">
        <v>131</v>
      </c>
      <c r="C58" s="35">
        <f t="shared" si="1"/>
        <v>0</v>
      </c>
    </row>
    <row r="59" spans="1:3" x14ac:dyDescent="0.25">
      <c r="A59" s="73"/>
      <c r="B59" s="71" t="s">
        <v>132</v>
      </c>
      <c r="C59" s="35">
        <f t="shared" si="1"/>
        <v>0</v>
      </c>
    </row>
    <row r="60" spans="1:3" x14ac:dyDescent="0.25">
      <c r="A60" s="73"/>
      <c r="B60" s="71" t="s">
        <v>133</v>
      </c>
      <c r="C60" s="35">
        <f t="shared" si="1"/>
        <v>0</v>
      </c>
    </row>
    <row r="61" spans="1:3" x14ac:dyDescent="0.25">
      <c r="A61" s="73"/>
      <c r="B61" s="71" t="s">
        <v>134</v>
      </c>
      <c r="C61" s="35">
        <f t="shared" si="1"/>
        <v>0</v>
      </c>
    </row>
    <row r="62" spans="1:3" x14ac:dyDescent="0.25">
      <c r="A62" s="73"/>
      <c r="B62" s="71" t="s">
        <v>135</v>
      </c>
      <c r="C62" s="35">
        <f t="shared" si="1"/>
        <v>0</v>
      </c>
    </row>
    <row r="63" spans="1:3" x14ac:dyDescent="0.25">
      <c r="A63" s="73"/>
      <c r="B63" s="71" t="s">
        <v>136</v>
      </c>
      <c r="C63" s="35">
        <f t="shared" si="1"/>
        <v>0</v>
      </c>
    </row>
    <row r="64" spans="1:3" x14ac:dyDescent="0.25">
      <c r="A64" s="73"/>
      <c r="B64" s="71" t="s">
        <v>137</v>
      </c>
      <c r="C64" s="35">
        <f t="shared" si="1"/>
        <v>0</v>
      </c>
    </row>
    <row r="65" spans="1:3" x14ac:dyDescent="0.25">
      <c r="A65" s="73"/>
      <c r="B65" s="71" t="s">
        <v>138</v>
      </c>
      <c r="C65" s="35">
        <f t="shared" si="1"/>
        <v>0</v>
      </c>
    </row>
    <row r="66" spans="1:3" x14ac:dyDescent="0.25">
      <c r="A66" s="73"/>
      <c r="B66" s="71" t="s">
        <v>139</v>
      </c>
      <c r="C66" s="35">
        <f t="shared" si="1"/>
        <v>0</v>
      </c>
    </row>
    <row r="67" spans="1:3" x14ac:dyDescent="0.25">
      <c r="A67" s="73"/>
      <c r="B67" s="71" t="s">
        <v>140</v>
      </c>
      <c r="C67" s="35">
        <f t="shared" si="1"/>
        <v>0</v>
      </c>
    </row>
    <row r="68" spans="1:3" x14ac:dyDescent="0.25">
      <c r="A68" s="73"/>
      <c r="B68" s="71" t="s">
        <v>141</v>
      </c>
      <c r="C68" s="35">
        <f t="shared" si="1"/>
        <v>0</v>
      </c>
    </row>
    <row r="69" spans="1:3" x14ac:dyDescent="0.25">
      <c r="A69" s="73"/>
      <c r="B69" s="71" t="s">
        <v>142</v>
      </c>
      <c r="C69" s="35">
        <f t="shared" si="1"/>
        <v>0</v>
      </c>
    </row>
    <row r="70" spans="1:3" x14ac:dyDescent="0.25">
      <c r="A70" s="73"/>
      <c r="B70" s="71" t="s">
        <v>21</v>
      </c>
      <c r="C70" s="35">
        <f t="shared" si="1"/>
        <v>0</v>
      </c>
    </row>
    <row r="71" spans="1:3" x14ac:dyDescent="0.25">
      <c r="A71" s="73"/>
      <c r="B71" s="71" t="s">
        <v>14</v>
      </c>
      <c r="C71" s="35">
        <f t="shared" si="1"/>
        <v>0</v>
      </c>
    </row>
    <row r="72" spans="1:3" x14ac:dyDescent="0.25">
      <c r="A72" s="73"/>
      <c r="B72" s="71" t="s">
        <v>143</v>
      </c>
      <c r="C72" s="35">
        <f t="shared" si="1"/>
        <v>0</v>
      </c>
    </row>
    <row r="73" spans="1:3" x14ac:dyDescent="0.25">
      <c r="A73" s="73"/>
      <c r="B73" s="71" t="s">
        <v>29</v>
      </c>
      <c r="C73" s="35">
        <f t="shared" si="1"/>
        <v>0</v>
      </c>
    </row>
    <row r="74" spans="1:3" x14ac:dyDescent="0.25">
      <c r="A74" s="73"/>
      <c r="B74" s="71" t="s">
        <v>144</v>
      </c>
      <c r="C74" s="35">
        <f t="shared" si="1"/>
        <v>0</v>
      </c>
    </row>
    <row r="75" spans="1:3" x14ac:dyDescent="0.25">
      <c r="A75" s="73"/>
      <c r="B75" s="71" t="s">
        <v>145</v>
      </c>
      <c r="C75" s="35">
        <f t="shared" si="1"/>
        <v>0</v>
      </c>
    </row>
    <row r="76" spans="1:3" x14ac:dyDescent="0.25">
      <c r="A76" s="73"/>
      <c r="B76" s="71" t="s">
        <v>146</v>
      </c>
      <c r="C76" s="35">
        <f t="shared" si="1"/>
        <v>0</v>
      </c>
    </row>
    <row r="77" spans="1:3" x14ac:dyDescent="0.25">
      <c r="A77" s="73"/>
      <c r="B77" s="71" t="s">
        <v>147</v>
      </c>
      <c r="C77" s="35">
        <f t="shared" si="1"/>
        <v>0</v>
      </c>
    </row>
    <row r="78" spans="1:3" x14ac:dyDescent="0.25">
      <c r="A78" s="73"/>
      <c r="B78" s="71" t="s">
        <v>148</v>
      </c>
      <c r="C78" s="35">
        <f t="shared" si="1"/>
        <v>0</v>
      </c>
    </row>
    <row r="79" spans="1:3" x14ac:dyDescent="0.25">
      <c r="A79" s="73"/>
      <c r="B79" s="71" t="s">
        <v>37</v>
      </c>
      <c r="C79" s="35">
        <f t="shared" si="1"/>
        <v>0</v>
      </c>
    </row>
    <row r="80" spans="1:3" x14ac:dyDescent="0.25">
      <c r="A80" s="73"/>
      <c r="B80" s="71" t="s">
        <v>122</v>
      </c>
      <c r="C80" s="35">
        <f t="shared" si="1"/>
        <v>0</v>
      </c>
    </row>
    <row r="81" spans="1:3" x14ac:dyDescent="0.25">
      <c r="A81" s="73"/>
      <c r="B81" s="71" t="s">
        <v>123</v>
      </c>
      <c r="C81" s="35">
        <f t="shared" si="1"/>
        <v>0</v>
      </c>
    </row>
    <row r="82" spans="1:3" x14ac:dyDescent="0.25">
      <c r="C82" s="70">
        <f>SUM(C51:C81)</f>
        <v>0</v>
      </c>
    </row>
  </sheetData>
  <pageMargins left="0.7" right="0.7" top="0.75" bottom="0.75" header="0.3" footer="0.3"/>
  <pageSetup paperSize="70" scale="10" fitToHeight="0" orientation="portrait" r:id="rId1"/>
  <headerFooter>
    <oddHeader>&amp;R&amp;"Calibri"&amp;10&amp;KFF8000 Chronione&amp;1#_x000D_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16CF2-3699-4E70-86B9-F781BC314A5C}">
  <sheetPr>
    <tabColor rgb="FF92D050"/>
    <pageSetUpPr fitToPage="1"/>
  </sheetPr>
  <dimension ref="A1:AI82"/>
  <sheetViews>
    <sheetView zoomScaleNormal="100" zoomScaleSheetLayoutView="100" workbookViewId="0">
      <selection activeCell="X5" sqref="X5"/>
    </sheetView>
  </sheetViews>
  <sheetFormatPr defaultColWidth="9.140625" defaultRowHeight="15" x14ac:dyDescent="0.25"/>
  <cols>
    <col min="1" max="1" width="5.28515625" style="6" customWidth="1"/>
    <col min="2" max="2" width="27.42578125" style="8" customWidth="1"/>
    <col min="3" max="3" width="20.5703125" style="8" hidden="1" customWidth="1"/>
    <col min="4" max="4" width="55.42578125" style="6" customWidth="1"/>
    <col min="5" max="6" width="62.140625" style="6" hidden="1" customWidth="1"/>
    <col min="7" max="7" width="26.5703125" style="6" hidden="1" customWidth="1"/>
    <col min="8" max="8" width="18" style="6" hidden="1" customWidth="1"/>
    <col min="9" max="13" width="16.85546875" style="6" hidden="1" customWidth="1"/>
    <col min="14" max="14" width="10.5703125" style="9" customWidth="1"/>
    <col min="15" max="15" width="18" style="9" customWidth="1"/>
    <col min="16" max="16" width="15.7109375" style="8" customWidth="1"/>
    <col min="17" max="17" width="9.140625" style="8"/>
    <col min="18" max="18" width="9.42578125" style="8" bestFit="1" customWidth="1"/>
    <col min="19" max="21" width="15.42578125" style="7" customWidth="1"/>
    <col min="22" max="27" width="9.140625" style="6" customWidth="1"/>
    <col min="28" max="28" width="12.85546875" style="6" customWidth="1"/>
    <col min="29" max="34" width="9.140625" style="6" customWidth="1"/>
    <col min="35" max="35" width="13.28515625" style="6" bestFit="1" customWidth="1"/>
    <col min="36" max="16384" width="9.140625" style="6"/>
  </cols>
  <sheetData>
    <row r="1" spans="1:35" x14ac:dyDescent="0.25">
      <c r="A1" s="39"/>
      <c r="C1" s="38">
        <f>C56</f>
        <v>0</v>
      </c>
    </row>
    <row r="2" spans="1:35" s="10" customFormat="1" ht="39.75" customHeight="1" thickBot="1" x14ac:dyDescent="0.25">
      <c r="A2" s="123" t="s">
        <v>74</v>
      </c>
      <c r="B2" s="17" t="s">
        <v>9</v>
      </c>
      <c r="C2" s="17" t="s">
        <v>16</v>
      </c>
      <c r="D2" s="17" t="s">
        <v>0</v>
      </c>
      <c r="E2" s="17" t="s">
        <v>73</v>
      </c>
      <c r="F2" s="20" t="s">
        <v>79</v>
      </c>
      <c r="G2" s="20">
        <v>2023</v>
      </c>
      <c r="H2" s="20">
        <v>2024</v>
      </c>
      <c r="I2" s="20">
        <v>2025</v>
      </c>
      <c r="J2" s="20">
        <v>2026</v>
      </c>
      <c r="K2" s="62">
        <v>2027</v>
      </c>
      <c r="L2" s="20">
        <v>2028</v>
      </c>
      <c r="M2" s="20">
        <v>2029</v>
      </c>
      <c r="N2" s="20" t="s">
        <v>2</v>
      </c>
      <c r="O2" s="20" t="s">
        <v>39</v>
      </c>
      <c r="P2" s="20" t="s">
        <v>121</v>
      </c>
      <c r="Q2" s="20" t="s">
        <v>3</v>
      </c>
      <c r="R2" s="20" t="s">
        <v>4</v>
      </c>
      <c r="S2" s="20" t="s">
        <v>22</v>
      </c>
      <c r="T2" s="20" t="s">
        <v>106</v>
      </c>
      <c r="U2" s="18" t="s">
        <v>116</v>
      </c>
      <c r="AI2" s="43">
        <f>U13</f>
        <v>0</v>
      </c>
    </row>
    <row r="3" spans="1:35" s="25" customFormat="1" ht="22.5" x14ac:dyDescent="0.2">
      <c r="A3" s="115">
        <v>1</v>
      </c>
      <c r="B3" s="63" t="s">
        <v>119</v>
      </c>
      <c r="C3" s="63" t="s">
        <v>122</v>
      </c>
      <c r="D3" s="63" t="s">
        <v>157</v>
      </c>
      <c r="E3" s="63"/>
      <c r="F3" s="63"/>
      <c r="G3" s="63"/>
      <c r="H3" s="63"/>
      <c r="I3" s="63"/>
      <c r="J3" s="116"/>
      <c r="K3" s="63" t="s">
        <v>102</v>
      </c>
      <c r="L3" s="63"/>
      <c r="M3" s="63"/>
      <c r="N3" s="64" t="s">
        <v>109</v>
      </c>
      <c r="O3" s="64" t="s">
        <v>112</v>
      </c>
      <c r="P3" s="65" t="s">
        <v>163</v>
      </c>
      <c r="Q3" s="65" t="s">
        <v>5</v>
      </c>
      <c r="R3" s="65">
        <v>1</v>
      </c>
      <c r="S3" s="109"/>
      <c r="T3" s="110" t="s">
        <v>117</v>
      </c>
      <c r="U3" s="111">
        <f t="shared" ref="U3:U12" si="0">S3*R3</f>
        <v>0</v>
      </c>
    </row>
    <row r="4" spans="1:35" s="25" customFormat="1" ht="56.25" x14ac:dyDescent="0.2">
      <c r="A4" s="117">
        <v>2</v>
      </c>
      <c r="B4" s="2" t="s">
        <v>119</v>
      </c>
      <c r="C4" s="2" t="s">
        <v>122</v>
      </c>
      <c r="D4" s="2" t="s">
        <v>158</v>
      </c>
      <c r="E4" s="2"/>
      <c r="F4" s="2"/>
      <c r="G4" s="2"/>
      <c r="H4" s="2"/>
      <c r="I4" s="2"/>
      <c r="J4" s="118"/>
      <c r="K4" s="2" t="s">
        <v>102</v>
      </c>
      <c r="L4" s="2"/>
      <c r="M4" s="2"/>
      <c r="N4" s="15" t="s">
        <v>109</v>
      </c>
      <c r="O4" s="15" t="s">
        <v>112</v>
      </c>
      <c r="P4" s="5" t="s">
        <v>164</v>
      </c>
      <c r="Q4" s="5" t="s">
        <v>5</v>
      </c>
      <c r="R4" s="5">
        <v>1</v>
      </c>
      <c r="S4" s="112"/>
      <c r="T4" s="113" t="s">
        <v>117</v>
      </c>
      <c r="U4" s="114">
        <f t="shared" si="0"/>
        <v>0</v>
      </c>
    </row>
    <row r="5" spans="1:35" s="25" customFormat="1" ht="45" x14ac:dyDescent="0.2">
      <c r="A5" s="117">
        <v>3</v>
      </c>
      <c r="B5" s="2" t="s">
        <v>119</v>
      </c>
      <c r="C5" s="2" t="s">
        <v>122</v>
      </c>
      <c r="D5" s="2" t="s">
        <v>159</v>
      </c>
      <c r="E5" s="2"/>
      <c r="F5" s="2"/>
      <c r="G5" s="2"/>
      <c r="H5" s="2"/>
      <c r="I5" s="2"/>
      <c r="J5" s="118"/>
      <c r="K5" s="2" t="s">
        <v>102</v>
      </c>
      <c r="L5" s="2"/>
      <c r="M5" s="2"/>
      <c r="N5" s="15" t="s">
        <v>109</v>
      </c>
      <c r="O5" s="15" t="s">
        <v>112</v>
      </c>
      <c r="P5" s="5" t="s">
        <v>165</v>
      </c>
      <c r="Q5" s="5" t="s">
        <v>5</v>
      </c>
      <c r="R5" s="5">
        <v>1</v>
      </c>
      <c r="S5" s="112"/>
      <c r="T5" s="113" t="s">
        <v>117</v>
      </c>
      <c r="U5" s="114">
        <f t="shared" si="0"/>
        <v>0</v>
      </c>
    </row>
    <row r="6" spans="1:35" s="25" customFormat="1" ht="11.25" x14ac:dyDescent="0.2">
      <c r="A6" s="117">
        <v>4</v>
      </c>
      <c r="B6" s="2" t="s">
        <v>119</v>
      </c>
      <c r="C6" s="2" t="s">
        <v>122</v>
      </c>
      <c r="D6" s="2" t="s">
        <v>161</v>
      </c>
      <c r="E6" s="2"/>
      <c r="F6" s="2"/>
      <c r="G6" s="2"/>
      <c r="H6" s="2"/>
      <c r="I6" s="2"/>
      <c r="J6" s="118"/>
      <c r="K6" s="2" t="s">
        <v>102</v>
      </c>
      <c r="L6" s="2"/>
      <c r="M6" s="2"/>
      <c r="N6" s="15" t="s">
        <v>109</v>
      </c>
      <c r="O6" s="15" t="s">
        <v>112</v>
      </c>
      <c r="P6" s="5" t="s">
        <v>166</v>
      </c>
      <c r="Q6" s="5" t="s">
        <v>5</v>
      </c>
      <c r="R6" s="5">
        <v>1</v>
      </c>
      <c r="S6" s="112"/>
      <c r="T6" s="113" t="s">
        <v>117</v>
      </c>
      <c r="U6" s="114">
        <f t="shared" si="0"/>
        <v>0</v>
      </c>
    </row>
    <row r="7" spans="1:35" s="25" customFormat="1" ht="57" thickBot="1" x14ac:dyDescent="0.25">
      <c r="A7" s="117">
        <v>5</v>
      </c>
      <c r="B7" s="2" t="s">
        <v>119</v>
      </c>
      <c r="C7" s="2" t="s">
        <v>122</v>
      </c>
      <c r="D7" s="2" t="s">
        <v>160</v>
      </c>
      <c r="E7" s="2"/>
      <c r="F7" s="2"/>
      <c r="G7" s="2"/>
      <c r="H7" s="2"/>
      <c r="I7" s="2"/>
      <c r="J7" s="118"/>
      <c r="K7" s="2" t="s">
        <v>102</v>
      </c>
      <c r="L7" s="2"/>
      <c r="M7" s="2"/>
      <c r="N7" s="15" t="s">
        <v>109</v>
      </c>
      <c r="O7" s="15" t="s">
        <v>112</v>
      </c>
      <c r="P7" s="5" t="s">
        <v>167</v>
      </c>
      <c r="Q7" s="5" t="s">
        <v>5</v>
      </c>
      <c r="R7" s="5">
        <v>1</v>
      </c>
      <c r="S7" s="112"/>
      <c r="T7" s="113" t="s">
        <v>117</v>
      </c>
      <c r="U7" s="114">
        <f>S7*R7</f>
        <v>0</v>
      </c>
    </row>
    <row r="8" spans="1:35" s="25" customFormat="1" ht="22.5" x14ac:dyDescent="0.2">
      <c r="A8" s="115">
        <v>6</v>
      </c>
      <c r="B8" s="63" t="s">
        <v>120</v>
      </c>
      <c r="C8" s="63" t="s">
        <v>123</v>
      </c>
      <c r="D8" s="63" t="s">
        <v>157</v>
      </c>
      <c r="E8" s="63"/>
      <c r="F8" s="63"/>
      <c r="G8" s="63"/>
      <c r="H8" s="63"/>
      <c r="I8" s="63"/>
      <c r="J8" s="116"/>
      <c r="K8" s="63" t="s">
        <v>102</v>
      </c>
      <c r="L8" s="63"/>
      <c r="M8" s="63"/>
      <c r="N8" s="64" t="s">
        <v>156</v>
      </c>
      <c r="O8" s="64" t="s">
        <v>112</v>
      </c>
      <c r="P8" s="65" t="s">
        <v>163</v>
      </c>
      <c r="Q8" s="65" t="s">
        <v>5</v>
      </c>
      <c r="R8" s="65">
        <v>1</v>
      </c>
      <c r="S8" s="109"/>
      <c r="T8" s="110" t="s">
        <v>117</v>
      </c>
      <c r="U8" s="111">
        <f t="shared" si="0"/>
        <v>0</v>
      </c>
    </row>
    <row r="9" spans="1:35" s="25" customFormat="1" ht="56.25" x14ac:dyDescent="0.2">
      <c r="A9" s="117">
        <v>7</v>
      </c>
      <c r="B9" s="2" t="s">
        <v>120</v>
      </c>
      <c r="C9" s="2" t="s">
        <v>123</v>
      </c>
      <c r="D9" s="2" t="s">
        <v>158</v>
      </c>
      <c r="E9" s="2"/>
      <c r="F9" s="2"/>
      <c r="G9" s="2"/>
      <c r="H9" s="2"/>
      <c r="I9" s="2"/>
      <c r="J9" s="118"/>
      <c r="K9" s="2" t="s">
        <v>102</v>
      </c>
      <c r="L9" s="2"/>
      <c r="M9" s="2"/>
      <c r="N9" s="15" t="s">
        <v>156</v>
      </c>
      <c r="O9" s="15" t="s">
        <v>112</v>
      </c>
      <c r="P9" s="5" t="s">
        <v>164</v>
      </c>
      <c r="Q9" s="5" t="s">
        <v>5</v>
      </c>
      <c r="R9" s="5">
        <v>1</v>
      </c>
      <c r="S9" s="112"/>
      <c r="T9" s="113" t="s">
        <v>117</v>
      </c>
      <c r="U9" s="114">
        <f t="shared" si="0"/>
        <v>0</v>
      </c>
    </row>
    <row r="10" spans="1:35" s="25" customFormat="1" ht="45" x14ac:dyDescent="0.2">
      <c r="A10" s="117">
        <v>8</v>
      </c>
      <c r="B10" s="2" t="s">
        <v>120</v>
      </c>
      <c r="C10" s="2" t="s">
        <v>123</v>
      </c>
      <c r="D10" s="2" t="s">
        <v>159</v>
      </c>
      <c r="E10" s="2"/>
      <c r="F10" s="2"/>
      <c r="G10" s="2"/>
      <c r="H10" s="2"/>
      <c r="I10" s="2"/>
      <c r="J10" s="118"/>
      <c r="K10" s="2" t="s">
        <v>102</v>
      </c>
      <c r="L10" s="2"/>
      <c r="M10" s="2"/>
      <c r="N10" s="15" t="s">
        <v>156</v>
      </c>
      <c r="O10" s="15" t="s">
        <v>112</v>
      </c>
      <c r="P10" s="5" t="s">
        <v>165</v>
      </c>
      <c r="Q10" s="5" t="s">
        <v>5</v>
      </c>
      <c r="R10" s="5">
        <v>1</v>
      </c>
      <c r="S10" s="112"/>
      <c r="T10" s="113" t="s">
        <v>117</v>
      </c>
      <c r="U10" s="114">
        <f t="shared" si="0"/>
        <v>0</v>
      </c>
    </row>
    <row r="11" spans="1:35" s="25" customFormat="1" ht="11.25" x14ac:dyDescent="0.2">
      <c r="A11" s="117">
        <v>9</v>
      </c>
      <c r="B11" s="2" t="s">
        <v>120</v>
      </c>
      <c r="C11" s="2" t="s">
        <v>123</v>
      </c>
      <c r="D11" s="2" t="s">
        <v>161</v>
      </c>
      <c r="E11" s="2"/>
      <c r="F11" s="2"/>
      <c r="G11" s="2"/>
      <c r="H11" s="2"/>
      <c r="I11" s="2"/>
      <c r="J11" s="118"/>
      <c r="K11" s="2" t="s">
        <v>102</v>
      </c>
      <c r="L11" s="2"/>
      <c r="M11" s="2"/>
      <c r="N11" s="15" t="s">
        <v>156</v>
      </c>
      <c r="O11" s="15" t="s">
        <v>112</v>
      </c>
      <c r="P11" s="5" t="s">
        <v>166</v>
      </c>
      <c r="Q11" s="5" t="s">
        <v>5</v>
      </c>
      <c r="R11" s="5">
        <v>1</v>
      </c>
      <c r="S11" s="112"/>
      <c r="T11" s="113" t="s">
        <v>117</v>
      </c>
      <c r="U11" s="114">
        <f t="shared" si="0"/>
        <v>0</v>
      </c>
    </row>
    <row r="12" spans="1:35" s="25" customFormat="1" ht="56.25" x14ac:dyDescent="0.2">
      <c r="A12" s="117">
        <v>10</v>
      </c>
      <c r="B12" s="2" t="s">
        <v>120</v>
      </c>
      <c r="C12" s="2" t="s">
        <v>123</v>
      </c>
      <c r="D12" s="2" t="s">
        <v>160</v>
      </c>
      <c r="E12" s="2"/>
      <c r="F12" s="2"/>
      <c r="G12" s="2"/>
      <c r="H12" s="2"/>
      <c r="I12" s="2"/>
      <c r="J12" s="118"/>
      <c r="K12" s="2" t="s">
        <v>102</v>
      </c>
      <c r="L12" s="2"/>
      <c r="M12" s="2"/>
      <c r="N12" s="15" t="s">
        <v>156</v>
      </c>
      <c r="O12" s="15" t="s">
        <v>112</v>
      </c>
      <c r="P12" s="5" t="s">
        <v>167</v>
      </c>
      <c r="Q12" s="5" t="s">
        <v>5</v>
      </c>
      <c r="R12" s="5">
        <v>1</v>
      </c>
      <c r="S12" s="112"/>
      <c r="T12" s="113" t="s">
        <v>117</v>
      </c>
      <c r="U12" s="114">
        <f t="shared" si="0"/>
        <v>0</v>
      </c>
    </row>
    <row r="13" spans="1:35" x14ac:dyDescent="0.25">
      <c r="U13" s="67">
        <f>SUM(U3:U12)</f>
        <v>0</v>
      </c>
    </row>
    <row r="14" spans="1:35" x14ac:dyDescent="0.25"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57" t="s">
        <v>7</v>
      </c>
    </row>
    <row r="15" spans="1:35" x14ac:dyDescent="0.25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 t="s">
        <v>8</v>
      </c>
    </row>
    <row r="16" spans="1:35" hidden="1" x14ac:dyDescent="0.25"/>
    <row r="17" spans="1:35" hidden="1" x14ac:dyDescent="0.25"/>
    <row r="18" spans="1:35" hidden="1" x14ac:dyDescent="0.25"/>
    <row r="19" spans="1:35" s="7" customFormat="1" hidden="1" x14ac:dyDescent="0.25">
      <c r="A19" s="6"/>
      <c r="E19" s="6"/>
      <c r="F19" s="6"/>
      <c r="G19" s="6"/>
      <c r="H19" s="6"/>
      <c r="I19" s="6"/>
      <c r="J19" s="6"/>
      <c r="K19" s="6"/>
      <c r="L19" s="6"/>
      <c r="M19" s="6"/>
      <c r="N19" s="9"/>
      <c r="O19" s="9"/>
      <c r="P19" s="8"/>
      <c r="Q19" s="8"/>
      <c r="R19" s="8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 s="7" customFormat="1" hidden="1" x14ac:dyDescent="0.25">
      <c r="A20" s="6"/>
      <c r="E20" s="6"/>
      <c r="F20" s="6"/>
      <c r="G20" s="6"/>
      <c r="H20" s="6"/>
      <c r="I20" s="6"/>
      <c r="J20" s="6"/>
      <c r="K20" s="6"/>
      <c r="L20" s="6"/>
      <c r="M20" s="6"/>
      <c r="N20" s="9"/>
      <c r="O20" s="9"/>
      <c r="P20" s="8"/>
      <c r="Q20" s="8"/>
      <c r="R20" s="8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 s="7" customFormat="1" hidden="1" x14ac:dyDescent="0.25">
      <c r="A21" s="6"/>
      <c r="E21" s="6"/>
      <c r="F21" s="6"/>
      <c r="G21" s="6"/>
      <c r="H21" s="6"/>
      <c r="I21" s="6"/>
      <c r="J21" s="6"/>
      <c r="K21" s="6"/>
      <c r="L21" s="6"/>
      <c r="M21" s="6"/>
      <c r="N21" s="9"/>
      <c r="O21" s="9"/>
      <c r="P21" s="8"/>
      <c r="Q21" s="8"/>
      <c r="R21" s="8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s="7" customFormat="1" hidden="1" x14ac:dyDescent="0.25">
      <c r="A22" s="6"/>
      <c r="E22" s="6"/>
      <c r="F22" s="6"/>
      <c r="G22" s="6"/>
      <c r="H22" s="6"/>
      <c r="I22" s="6"/>
      <c r="J22" s="6"/>
      <c r="K22" s="6"/>
      <c r="L22" s="6"/>
      <c r="M22" s="6"/>
      <c r="N22" s="9"/>
      <c r="O22" s="9"/>
      <c r="P22" s="8"/>
      <c r="Q22" s="8"/>
      <c r="R22" s="8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s="7" customFormat="1" hidden="1" x14ac:dyDescent="0.25">
      <c r="A23" s="6"/>
      <c r="E23" s="6"/>
      <c r="F23" s="6"/>
      <c r="G23" s="6"/>
      <c r="H23" s="6"/>
      <c r="I23" s="6"/>
      <c r="J23" s="6"/>
      <c r="K23" s="6"/>
      <c r="L23" s="6"/>
      <c r="M23" s="6"/>
      <c r="N23" s="9"/>
      <c r="O23" s="9"/>
      <c r="P23" s="8"/>
      <c r="Q23" s="8"/>
      <c r="R23" s="8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s="7" customFormat="1" hidden="1" x14ac:dyDescent="0.25">
      <c r="A24" s="6"/>
      <c r="E24" s="6"/>
      <c r="F24" s="6"/>
      <c r="G24" s="6"/>
      <c r="H24" s="6"/>
      <c r="I24" s="6"/>
      <c r="J24" s="6"/>
      <c r="K24" s="6"/>
      <c r="L24" s="6"/>
      <c r="M24" s="6"/>
      <c r="N24" s="9"/>
      <c r="O24" s="9"/>
      <c r="P24" s="8"/>
      <c r="Q24" s="8"/>
      <c r="R24" s="8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s="7" customFormat="1" hidden="1" x14ac:dyDescent="0.25">
      <c r="A25" s="6"/>
      <c r="B25" s="8"/>
      <c r="C25" s="8"/>
      <c r="D25" s="6"/>
      <c r="E25" s="6"/>
      <c r="F25" s="6"/>
      <c r="G25" s="6"/>
      <c r="H25" s="6"/>
      <c r="I25" s="6"/>
      <c r="J25" s="6"/>
      <c r="K25" s="6"/>
      <c r="L25" s="6"/>
      <c r="M25" s="6"/>
      <c r="N25" s="9"/>
      <c r="O25" s="9"/>
      <c r="P25" s="8"/>
      <c r="Q25" s="8"/>
      <c r="R25" s="8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hidden="1" x14ac:dyDescent="0.25"/>
    <row r="27" spans="1:35" hidden="1" x14ac:dyDescent="0.25"/>
    <row r="28" spans="1:35" hidden="1" x14ac:dyDescent="0.25"/>
    <row r="29" spans="1:35" hidden="1" x14ac:dyDescent="0.25"/>
    <row r="30" spans="1:35" hidden="1" x14ac:dyDescent="0.25"/>
    <row r="31" spans="1:35" hidden="1" x14ac:dyDescent="0.25"/>
    <row r="32" spans="1:35" hidden="1" x14ac:dyDescent="0.25"/>
    <row r="33" hidden="1" x14ac:dyDescent="0.25"/>
    <row r="34" hidden="1" x14ac:dyDescent="0.25"/>
    <row r="35" hidden="1" x14ac:dyDescent="0.25"/>
    <row r="46" ht="22.5" customHeight="1" x14ac:dyDescent="0.25"/>
    <row r="50" spans="1:3" x14ac:dyDescent="0.25">
      <c r="A50" s="33" t="s">
        <v>45</v>
      </c>
      <c r="B50" s="33" t="s">
        <v>46</v>
      </c>
      <c r="C50" s="33" t="s">
        <v>47</v>
      </c>
    </row>
    <row r="51" spans="1:3" x14ac:dyDescent="0.25">
      <c r="A51" s="29" t="str">
        <f>IFERROR(VLOOKUP(B51,#REF!,2,0),"")</f>
        <v/>
      </c>
      <c r="B51" s="71" t="s">
        <v>124</v>
      </c>
      <c r="C51" s="35">
        <f t="shared" ref="C51:C81" si="1">SUMIF($C$3:$C$12,B51,$U$3:$U$12)</f>
        <v>0</v>
      </c>
    </row>
    <row r="52" spans="1:3" x14ac:dyDescent="0.25">
      <c r="A52" s="29" t="str">
        <f>IFERROR(VLOOKUP(B52,#REF!,2,0),"")</f>
        <v/>
      </c>
      <c r="B52" s="71" t="s">
        <v>125</v>
      </c>
      <c r="C52" s="35">
        <f t="shared" si="1"/>
        <v>0</v>
      </c>
    </row>
    <row r="53" spans="1:3" x14ac:dyDescent="0.25">
      <c r="A53" s="29" t="str">
        <f>IFERROR(VLOOKUP(B53,#REF!,2,0),"")</f>
        <v/>
      </c>
      <c r="B53" s="71" t="s">
        <v>126</v>
      </c>
      <c r="C53" s="35">
        <f t="shared" si="1"/>
        <v>0</v>
      </c>
    </row>
    <row r="54" spans="1:3" x14ac:dyDescent="0.25">
      <c r="A54" s="72"/>
      <c r="B54" s="71" t="s">
        <v>127</v>
      </c>
      <c r="C54" s="35">
        <f t="shared" si="1"/>
        <v>0</v>
      </c>
    </row>
    <row r="55" spans="1:3" x14ac:dyDescent="0.25">
      <c r="A55" s="73"/>
      <c r="B55" s="71" t="s">
        <v>128</v>
      </c>
      <c r="C55" s="35">
        <f t="shared" si="1"/>
        <v>0</v>
      </c>
    </row>
    <row r="56" spans="1:3" x14ac:dyDescent="0.25">
      <c r="A56" s="73"/>
      <c r="B56" s="71" t="s">
        <v>129</v>
      </c>
      <c r="C56" s="35">
        <f t="shared" si="1"/>
        <v>0</v>
      </c>
    </row>
    <row r="57" spans="1:3" x14ac:dyDescent="0.25">
      <c r="A57" s="73"/>
      <c r="B57" s="71" t="s">
        <v>130</v>
      </c>
      <c r="C57" s="35">
        <f t="shared" si="1"/>
        <v>0</v>
      </c>
    </row>
    <row r="58" spans="1:3" x14ac:dyDescent="0.25">
      <c r="A58" s="73"/>
      <c r="B58" s="71" t="s">
        <v>131</v>
      </c>
      <c r="C58" s="35">
        <f t="shared" si="1"/>
        <v>0</v>
      </c>
    </row>
    <row r="59" spans="1:3" x14ac:dyDescent="0.25">
      <c r="A59" s="73"/>
      <c r="B59" s="71" t="s">
        <v>132</v>
      </c>
      <c r="C59" s="35">
        <f t="shared" si="1"/>
        <v>0</v>
      </c>
    </row>
    <row r="60" spans="1:3" x14ac:dyDescent="0.25">
      <c r="A60" s="73"/>
      <c r="B60" s="71" t="s">
        <v>133</v>
      </c>
      <c r="C60" s="35">
        <f t="shared" si="1"/>
        <v>0</v>
      </c>
    </row>
    <row r="61" spans="1:3" x14ac:dyDescent="0.25">
      <c r="A61" s="73"/>
      <c r="B61" s="71" t="s">
        <v>134</v>
      </c>
      <c r="C61" s="35">
        <f t="shared" si="1"/>
        <v>0</v>
      </c>
    </row>
    <row r="62" spans="1:3" x14ac:dyDescent="0.25">
      <c r="A62" s="73"/>
      <c r="B62" s="71" t="s">
        <v>135</v>
      </c>
      <c r="C62" s="35">
        <f t="shared" si="1"/>
        <v>0</v>
      </c>
    </row>
    <row r="63" spans="1:3" x14ac:dyDescent="0.25">
      <c r="A63" s="73"/>
      <c r="B63" s="71" t="s">
        <v>136</v>
      </c>
      <c r="C63" s="35">
        <f t="shared" si="1"/>
        <v>0</v>
      </c>
    </row>
    <row r="64" spans="1:3" x14ac:dyDescent="0.25">
      <c r="A64" s="73"/>
      <c r="B64" s="71" t="s">
        <v>137</v>
      </c>
      <c r="C64" s="35">
        <f t="shared" si="1"/>
        <v>0</v>
      </c>
    </row>
    <row r="65" spans="1:3" x14ac:dyDescent="0.25">
      <c r="A65" s="73"/>
      <c r="B65" s="71" t="s">
        <v>138</v>
      </c>
      <c r="C65" s="35">
        <f t="shared" si="1"/>
        <v>0</v>
      </c>
    </row>
    <row r="66" spans="1:3" x14ac:dyDescent="0.25">
      <c r="A66" s="73"/>
      <c r="B66" s="71" t="s">
        <v>139</v>
      </c>
      <c r="C66" s="35">
        <f t="shared" si="1"/>
        <v>0</v>
      </c>
    </row>
    <row r="67" spans="1:3" x14ac:dyDescent="0.25">
      <c r="A67" s="73"/>
      <c r="B67" s="71" t="s">
        <v>140</v>
      </c>
      <c r="C67" s="35">
        <f t="shared" si="1"/>
        <v>0</v>
      </c>
    </row>
    <row r="68" spans="1:3" x14ac:dyDescent="0.25">
      <c r="A68" s="73"/>
      <c r="B68" s="71" t="s">
        <v>141</v>
      </c>
      <c r="C68" s="35">
        <f t="shared" si="1"/>
        <v>0</v>
      </c>
    </row>
    <row r="69" spans="1:3" x14ac:dyDescent="0.25">
      <c r="A69" s="73"/>
      <c r="B69" s="71" t="s">
        <v>142</v>
      </c>
      <c r="C69" s="35">
        <f t="shared" si="1"/>
        <v>0</v>
      </c>
    </row>
    <row r="70" spans="1:3" x14ac:dyDescent="0.25">
      <c r="A70" s="73"/>
      <c r="B70" s="71" t="s">
        <v>21</v>
      </c>
      <c r="C70" s="35">
        <f t="shared" si="1"/>
        <v>0</v>
      </c>
    </row>
    <row r="71" spans="1:3" x14ac:dyDescent="0.25">
      <c r="A71" s="73"/>
      <c r="B71" s="71" t="s">
        <v>14</v>
      </c>
      <c r="C71" s="35">
        <f t="shared" si="1"/>
        <v>0</v>
      </c>
    </row>
    <row r="72" spans="1:3" x14ac:dyDescent="0.25">
      <c r="A72" s="73"/>
      <c r="B72" s="71" t="s">
        <v>143</v>
      </c>
      <c r="C72" s="35">
        <f t="shared" si="1"/>
        <v>0</v>
      </c>
    </row>
    <row r="73" spans="1:3" x14ac:dyDescent="0.25">
      <c r="A73" s="73"/>
      <c r="B73" s="71" t="s">
        <v>29</v>
      </c>
      <c r="C73" s="35">
        <f t="shared" si="1"/>
        <v>0</v>
      </c>
    </row>
    <row r="74" spans="1:3" x14ac:dyDescent="0.25">
      <c r="A74" s="73"/>
      <c r="B74" s="71" t="s">
        <v>144</v>
      </c>
      <c r="C74" s="35">
        <f t="shared" si="1"/>
        <v>0</v>
      </c>
    </row>
    <row r="75" spans="1:3" x14ac:dyDescent="0.25">
      <c r="A75" s="73"/>
      <c r="B75" s="71" t="s">
        <v>145</v>
      </c>
      <c r="C75" s="35">
        <f t="shared" si="1"/>
        <v>0</v>
      </c>
    </row>
    <row r="76" spans="1:3" x14ac:dyDescent="0.25">
      <c r="A76" s="73"/>
      <c r="B76" s="71" t="s">
        <v>146</v>
      </c>
      <c r="C76" s="35">
        <f t="shared" si="1"/>
        <v>0</v>
      </c>
    </row>
    <row r="77" spans="1:3" x14ac:dyDescent="0.25">
      <c r="A77" s="73"/>
      <c r="B77" s="71" t="s">
        <v>147</v>
      </c>
      <c r="C77" s="35">
        <f t="shared" si="1"/>
        <v>0</v>
      </c>
    </row>
    <row r="78" spans="1:3" x14ac:dyDescent="0.25">
      <c r="A78" s="73"/>
      <c r="B78" s="71" t="s">
        <v>148</v>
      </c>
      <c r="C78" s="35">
        <f t="shared" si="1"/>
        <v>0</v>
      </c>
    </row>
    <row r="79" spans="1:3" x14ac:dyDescent="0.25">
      <c r="A79" s="73"/>
      <c r="B79" s="71" t="s">
        <v>37</v>
      </c>
      <c r="C79" s="35">
        <f t="shared" si="1"/>
        <v>0</v>
      </c>
    </row>
    <row r="80" spans="1:3" x14ac:dyDescent="0.25">
      <c r="A80" s="73"/>
      <c r="B80" s="71" t="s">
        <v>122</v>
      </c>
      <c r="C80" s="35">
        <f t="shared" si="1"/>
        <v>0</v>
      </c>
    </row>
    <row r="81" spans="1:3" x14ac:dyDescent="0.25">
      <c r="A81" s="73"/>
      <c r="B81" s="71" t="s">
        <v>123</v>
      </c>
      <c r="C81" s="35">
        <f t="shared" si="1"/>
        <v>0</v>
      </c>
    </row>
    <row r="82" spans="1:3" x14ac:dyDescent="0.25">
      <c r="C82" s="70">
        <f>SUM(C51:C81)</f>
        <v>0</v>
      </c>
    </row>
  </sheetData>
  <pageMargins left="0.7" right="0.7" top="0.75" bottom="0.75" header="0.3" footer="0.3"/>
  <pageSetup paperSize="70" scale="10" fitToHeight="0" orientation="portrait" r:id="rId1"/>
  <headerFooter>
    <oddHeader>&amp;R&amp;"Calibri"&amp;10&amp;KFF8000 Chronione&amp;1#_x000D_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6F0E2-B614-4722-9FE1-E10485BAA676}">
  <sheetPr>
    <tabColor rgb="FF92D050"/>
    <pageSetUpPr fitToPage="1"/>
  </sheetPr>
  <dimension ref="A1:AI81"/>
  <sheetViews>
    <sheetView zoomScale="85" zoomScaleNormal="85" zoomScaleSheetLayoutView="100" workbookViewId="0">
      <selection activeCell="P4" sqref="P4"/>
    </sheetView>
  </sheetViews>
  <sheetFormatPr defaultColWidth="9.140625" defaultRowHeight="15" x14ac:dyDescent="0.25"/>
  <cols>
    <col min="1" max="1" width="16.85546875" style="6" customWidth="1"/>
    <col min="2" max="2" width="25.5703125" style="8" customWidth="1"/>
    <col min="3" max="3" width="17.7109375" style="8" hidden="1" customWidth="1"/>
    <col min="4" max="4" width="68.42578125" style="6" customWidth="1"/>
    <col min="5" max="6" width="62.140625" style="6" hidden="1" customWidth="1"/>
    <col min="7" max="7" width="26.5703125" style="6" hidden="1" customWidth="1"/>
    <col min="8" max="8" width="18" style="6" hidden="1" customWidth="1"/>
    <col min="9" max="13" width="16.85546875" style="6" hidden="1" customWidth="1"/>
    <col min="14" max="15" width="18" style="9" customWidth="1"/>
    <col min="16" max="16" width="15.7109375" style="8" customWidth="1"/>
    <col min="17" max="17" width="9.140625" style="8"/>
    <col min="18" max="18" width="9.42578125" style="8" bestFit="1" customWidth="1"/>
    <col min="19" max="21" width="15.42578125" style="7" customWidth="1"/>
    <col min="22" max="27" width="9.140625" style="6" customWidth="1"/>
    <col min="28" max="28" width="12.85546875" style="6" customWidth="1"/>
    <col min="29" max="34" width="9.140625" style="6" customWidth="1"/>
    <col min="35" max="35" width="13.28515625" style="6" bestFit="1" customWidth="1"/>
    <col min="36" max="16384" width="9.140625" style="6"/>
  </cols>
  <sheetData>
    <row r="1" spans="1:35" x14ac:dyDescent="0.25">
      <c r="A1" s="39"/>
      <c r="C1" s="38">
        <f>U5</f>
        <v>0</v>
      </c>
    </row>
    <row r="2" spans="1:35" s="10" customFormat="1" ht="33.75" x14ac:dyDescent="0.2">
      <c r="A2" s="124" t="s">
        <v>74</v>
      </c>
      <c r="B2" s="16" t="s">
        <v>9</v>
      </c>
      <c r="C2" s="17" t="s">
        <v>16</v>
      </c>
      <c r="D2" s="16" t="s">
        <v>0</v>
      </c>
      <c r="E2" s="16" t="s">
        <v>73</v>
      </c>
      <c r="F2" s="1" t="s">
        <v>79</v>
      </c>
      <c r="G2" s="1">
        <v>2023</v>
      </c>
      <c r="H2" s="1">
        <v>2024</v>
      </c>
      <c r="I2" s="1">
        <v>2025</v>
      </c>
      <c r="J2" s="1">
        <v>2026</v>
      </c>
      <c r="K2" s="1">
        <v>2027</v>
      </c>
      <c r="L2" s="1">
        <v>2028</v>
      </c>
      <c r="M2" s="1">
        <v>2029</v>
      </c>
      <c r="N2" s="1" t="s">
        <v>2</v>
      </c>
      <c r="O2" s="1" t="s">
        <v>39</v>
      </c>
      <c r="P2" s="1" t="s">
        <v>121</v>
      </c>
      <c r="Q2" s="1" t="s">
        <v>3</v>
      </c>
      <c r="R2" s="1" t="s">
        <v>4</v>
      </c>
      <c r="S2" s="1" t="s">
        <v>22</v>
      </c>
      <c r="T2" s="20" t="s">
        <v>38</v>
      </c>
      <c r="U2" s="18" t="s">
        <v>1</v>
      </c>
      <c r="AI2" s="43">
        <f>U5</f>
        <v>0</v>
      </c>
    </row>
    <row r="3" spans="1:35" s="10" customFormat="1" ht="33.75" x14ac:dyDescent="0.2">
      <c r="A3" s="23">
        <v>1</v>
      </c>
      <c r="B3" s="2" t="s">
        <v>72</v>
      </c>
      <c r="C3" s="2" t="s">
        <v>14</v>
      </c>
      <c r="D3" s="4" t="s">
        <v>99</v>
      </c>
      <c r="E3" s="4" t="s">
        <v>75</v>
      </c>
      <c r="F3" s="4" t="s">
        <v>78</v>
      </c>
      <c r="G3" s="4" t="s">
        <v>76</v>
      </c>
      <c r="H3" s="4" t="s">
        <v>77</v>
      </c>
      <c r="I3" s="4" t="s">
        <v>76</v>
      </c>
      <c r="J3" s="4" t="s">
        <v>76</v>
      </c>
      <c r="K3" s="4" t="s">
        <v>96</v>
      </c>
      <c r="L3" s="4" t="s">
        <v>76</v>
      </c>
      <c r="M3" s="4" t="s">
        <v>77</v>
      </c>
      <c r="N3" s="15" t="s">
        <v>42</v>
      </c>
      <c r="O3" s="15" t="s">
        <v>40</v>
      </c>
      <c r="P3" s="5" t="s">
        <v>110</v>
      </c>
      <c r="Q3" s="5" t="s">
        <v>5</v>
      </c>
      <c r="R3" s="5">
        <v>1</v>
      </c>
      <c r="S3" s="14">
        <v>0</v>
      </c>
      <c r="T3" s="19" t="s">
        <v>43</v>
      </c>
      <c r="U3" s="3">
        <f>R3*S3</f>
        <v>0</v>
      </c>
    </row>
    <row r="4" spans="1:35" s="10" customFormat="1" ht="33.75" x14ac:dyDescent="0.2">
      <c r="A4" s="23">
        <v>2</v>
      </c>
      <c r="B4" s="2" t="s">
        <v>72</v>
      </c>
      <c r="C4" s="2" t="s">
        <v>21</v>
      </c>
      <c r="D4" s="4" t="s">
        <v>100</v>
      </c>
      <c r="E4" s="4" t="s">
        <v>75</v>
      </c>
      <c r="F4" s="4" t="s">
        <v>78</v>
      </c>
      <c r="G4" s="4" t="s">
        <v>76</v>
      </c>
      <c r="H4" s="4" t="s">
        <v>77</v>
      </c>
      <c r="I4" s="4" t="s">
        <v>76</v>
      </c>
      <c r="J4" s="60"/>
      <c r="K4" s="4" t="s">
        <v>96</v>
      </c>
      <c r="L4" s="4" t="s">
        <v>76</v>
      </c>
      <c r="M4" s="4" t="s">
        <v>77</v>
      </c>
      <c r="N4" s="15" t="s">
        <v>41</v>
      </c>
      <c r="O4" s="15" t="s">
        <v>26</v>
      </c>
      <c r="P4" s="5" t="s">
        <v>104</v>
      </c>
      <c r="Q4" s="5" t="s">
        <v>5</v>
      </c>
      <c r="R4" s="5">
        <v>1</v>
      </c>
      <c r="S4" s="14">
        <v>0</v>
      </c>
      <c r="T4" s="19" t="s">
        <v>43</v>
      </c>
      <c r="U4" s="3">
        <f>R4*S4</f>
        <v>0</v>
      </c>
    </row>
    <row r="5" spans="1:35" x14ac:dyDescent="0.25">
      <c r="U5" s="11">
        <f>SUM(U3:U4)</f>
        <v>0</v>
      </c>
    </row>
    <row r="6" spans="1:35" x14ac:dyDescent="0.25">
      <c r="D6" s="12"/>
      <c r="E6" s="12"/>
      <c r="F6" s="12"/>
      <c r="G6" s="12"/>
      <c r="H6" s="12"/>
      <c r="I6" s="12"/>
      <c r="J6" s="12"/>
      <c r="K6" s="12"/>
      <c r="L6" s="12"/>
      <c r="M6" s="12"/>
      <c r="N6" s="57" t="s">
        <v>7</v>
      </c>
    </row>
    <row r="7" spans="1:35" x14ac:dyDescent="0.25">
      <c r="D7" s="13"/>
      <c r="E7" s="13"/>
      <c r="F7" s="13"/>
      <c r="G7" s="13"/>
      <c r="H7" s="13"/>
      <c r="I7" s="13"/>
      <c r="J7" s="13"/>
      <c r="K7" s="13"/>
      <c r="L7" s="13"/>
      <c r="M7" s="13"/>
      <c r="N7" s="13" t="s">
        <v>8</v>
      </c>
    </row>
    <row r="10" spans="1:35" hidden="1" x14ac:dyDescent="0.25"/>
    <row r="11" spans="1:35" hidden="1" x14ac:dyDescent="0.25"/>
    <row r="12" spans="1:35" hidden="1" x14ac:dyDescent="0.25"/>
    <row r="13" spans="1:35" hidden="1" x14ac:dyDescent="0.25"/>
    <row r="14" spans="1:35" hidden="1" x14ac:dyDescent="0.25"/>
    <row r="15" spans="1:35" hidden="1" x14ac:dyDescent="0.25"/>
    <row r="16" spans="1:35" hidden="1" x14ac:dyDescent="0.25">
      <c r="B16" s="6"/>
      <c r="C16" s="6"/>
    </row>
    <row r="17" spans="2:3" hidden="1" x14ac:dyDescent="0.25">
      <c r="B17" s="6"/>
      <c r="C17" s="6"/>
    </row>
    <row r="18" spans="2:3" hidden="1" x14ac:dyDescent="0.25">
      <c r="B18" s="6"/>
      <c r="C18" s="6"/>
    </row>
    <row r="19" spans="2:3" hidden="1" x14ac:dyDescent="0.25"/>
    <row r="20" spans="2:3" hidden="1" x14ac:dyDescent="0.25"/>
    <row r="21" spans="2:3" hidden="1" x14ac:dyDescent="0.25"/>
    <row r="22" spans="2:3" hidden="1" x14ac:dyDescent="0.25">
      <c r="B22" s="6"/>
      <c r="C22" s="6"/>
    </row>
    <row r="23" spans="2:3" hidden="1" x14ac:dyDescent="0.25">
      <c r="B23" s="6"/>
      <c r="C23" s="6"/>
    </row>
    <row r="24" spans="2:3" hidden="1" x14ac:dyDescent="0.25">
      <c r="B24" s="6"/>
      <c r="C24" s="6"/>
    </row>
    <row r="25" spans="2:3" hidden="1" x14ac:dyDescent="0.25">
      <c r="B25" s="6"/>
      <c r="C25" s="6"/>
    </row>
    <row r="26" spans="2:3" hidden="1" x14ac:dyDescent="0.25">
      <c r="B26" s="6"/>
      <c r="C26" s="6"/>
    </row>
    <row r="27" spans="2:3" hidden="1" x14ac:dyDescent="0.25">
      <c r="B27" s="6"/>
      <c r="C27" s="6"/>
    </row>
    <row r="28" spans="2:3" hidden="1" x14ac:dyDescent="0.25">
      <c r="B28" s="6"/>
      <c r="C28" s="6"/>
    </row>
    <row r="29" spans="2:3" hidden="1" x14ac:dyDescent="0.25"/>
    <row r="30" spans="2:3" hidden="1" x14ac:dyDescent="0.25"/>
    <row r="31" spans="2:3" hidden="1" x14ac:dyDescent="0.25"/>
    <row r="32" spans="2:3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9" spans="1:3" x14ac:dyDescent="0.25">
      <c r="A49" s="33" t="s">
        <v>45</v>
      </c>
      <c r="B49" s="33" t="s">
        <v>46</v>
      </c>
      <c r="C49" s="33" t="s">
        <v>47</v>
      </c>
    </row>
    <row r="50" spans="1:3" x14ac:dyDescent="0.25">
      <c r="A50" s="29" t="str">
        <f>IFERROR(VLOOKUP(B50,#REF!,2,0),"")</f>
        <v/>
      </c>
      <c r="B50" s="71" t="s">
        <v>124</v>
      </c>
      <c r="C50" s="35">
        <f t="shared" ref="C50:C80" si="0">SUMIF($C$3:$C$4,B50,$U$3:$U$4)</f>
        <v>0</v>
      </c>
    </row>
    <row r="51" spans="1:3" x14ac:dyDescent="0.25">
      <c r="A51" s="29" t="str">
        <f>IFERROR(VLOOKUP(B51,#REF!,2,0),"")</f>
        <v/>
      </c>
      <c r="B51" s="71" t="s">
        <v>125</v>
      </c>
      <c r="C51" s="35">
        <f t="shared" si="0"/>
        <v>0</v>
      </c>
    </row>
    <row r="52" spans="1:3" x14ac:dyDescent="0.25">
      <c r="A52" s="29" t="str">
        <f>IFERROR(VLOOKUP(B52,#REF!,2,0),"")</f>
        <v/>
      </c>
      <c r="B52" s="71" t="s">
        <v>126</v>
      </c>
      <c r="C52" s="35">
        <f t="shared" si="0"/>
        <v>0</v>
      </c>
    </row>
    <row r="53" spans="1:3" x14ac:dyDescent="0.25">
      <c r="A53" s="72"/>
      <c r="B53" s="71" t="s">
        <v>127</v>
      </c>
      <c r="C53" s="35">
        <f t="shared" si="0"/>
        <v>0</v>
      </c>
    </row>
    <row r="54" spans="1:3" x14ac:dyDescent="0.25">
      <c r="A54" s="73"/>
      <c r="B54" s="71" t="s">
        <v>128</v>
      </c>
      <c r="C54" s="35">
        <f t="shared" si="0"/>
        <v>0</v>
      </c>
    </row>
    <row r="55" spans="1:3" x14ac:dyDescent="0.25">
      <c r="A55" s="73"/>
      <c r="B55" s="71" t="s">
        <v>129</v>
      </c>
      <c r="C55" s="35">
        <f t="shared" si="0"/>
        <v>0</v>
      </c>
    </row>
    <row r="56" spans="1:3" x14ac:dyDescent="0.25">
      <c r="A56" s="73"/>
      <c r="B56" s="71" t="s">
        <v>130</v>
      </c>
      <c r="C56" s="35">
        <f t="shared" si="0"/>
        <v>0</v>
      </c>
    </row>
    <row r="57" spans="1:3" x14ac:dyDescent="0.25">
      <c r="A57" s="73"/>
      <c r="B57" s="71" t="s">
        <v>131</v>
      </c>
      <c r="C57" s="35">
        <f t="shared" si="0"/>
        <v>0</v>
      </c>
    </row>
    <row r="58" spans="1:3" x14ac:dyDescent="0.25">
      <c r="A58" s="73"/>
      <c r="B58" s="71" t="s">
        <v>132</v>
      </c>
      <c r="C58" s="35">
        <f t="shared" si="0"/>
        <v>0</v>
      </c>
    </row>
    <row r="59" spans="1:3" x14ac:dyDescent="0.25">
      <c r="A59" s="73"/>
      <c r="B59" s="71" t="s">
        <v>133</v>
      </c>
      <c r="C59" s="35">
        <f t="shared" si="0"/>
        <v>0</v>
      </c>
    </row>
    <row r="60" spans="1:3" x14ac:dyDescent="0.25">
      <c r="A60" s="73"/>
      <c r="B60" s="71" t="s">
        <v>134</v>
      </c>
      <c r="C60" s="35">
        <f t="shared" si="0"/>
        <v>0</v>
      </c>
    </row>
    <row r="61" spans="1:3" x14ac:dyDescent="0.25">
      <c r="A61" s="73"/>
      <c r="B61" s="71" t="s">
        <v>135</v>
      </c>
      <c r="C61" s="35">
        <f t="shared" si="0"/>
        <v>0</v>
      </c>
    </row>
    <row r="62" spans="1:3" x14ac:dyDescent="0.25">
      <c r="A62" s="73"/>
      <c r="B62" s="71" t="s">
        <v>136</v>
      </c>
      <c r="C62" s="35">
        <f t="shared" si="0"/>
        <v>0</v>
      </c>
    </row>
    <row r="63" spans="1:3" x14ac:dyDescent="0.25">
      <c r="A63" s="73"/>
      <c r="B63" s="71" t="s">
        <v>137</v>
      </c>
      <c r="C63" s="35">
        <f t="shared" si="0"/>
        <v>0</v>
      </c>
    </row>
    <row r="64" spans="1:3" x14ac:dyDescent="0.25">
      <c r="A64" s="73"/>
      <c r="B64" s="71" t="s">
        <v>138</v>
      </c>
      <c r="C64" s="35">
        <f t="shared" si="0"/>
        <v>0</v>
      </c>
    </row>
    <row r="65" spans="1:3" x14ac:dyDescent="0.25">
      <c r="A65" s="73"/>
      <c r="B65" s="71" t="s">
        <v>139</v>
      </c>
      <c r="C65" s="35">
        <f t="shared" si="0"/>
        <v>0</v>
      </c>
    </row>
    <row r="66" spans="1:3" x14ac:dyDescent="0.25">
      <c r="A66" s="73"/>
      <c r="B66" s="71" t="s">
        <v>140</v>
      </c>
      <c r="C66" s="35">
        <f t="shared" si="0"/>
        <v>0</v>
      </c>
    </row>
    <row r="67" spans="1:3" x14ac:dyDescent="0.25">
      <c r="A67" s="73"/>
      <c r="B67" s="71" t="s">
        <v>141</v>
      </c>
      <c r="C67" s="35">
        <f t="shared" si="0"/>
        <v>0</v>
      </c>
    </row>
    <row r="68" spans="1:3" x14ac:dyDescent="0.25">
      <c r="A68" s="73"/>
      <c r="B68" s="71" t="s">
        <v>142</v>
      </c>
      <c r="C68" s="35">
        <f t="shared" si="0"/>
        <v>0</v>
      </c>
    </row>
    <row r="69" spans="1:3" x14ac:dyDescent="0.25">
      <c r="A69" s="73"/>
      <c r="B69" s="71" t="s">
        <v>21</v>
      </c>
      <c r="C69" s="35">
        <f t="shared" si="0"/>
        <v>0</v>
      </c>
    </row>
    <row r="70" spans="1:3" x14ac:dyDescent="0.25">
      <c r="A70" s="73"/>
      <c r="B70" s="71" t="s">
        <v>14</v>
      </c>
      <c r="C70" s="35">
        <f t="shared" si="0"/>
        <v>0</v>
      </c>
    </row>
    <row r="71" spans="1:3" x14ac:dyDescent="0.25">
      <c r="A71" s="73"/>
      <c r="B71" s="71" t="s">
        <v>143</v>
      </c>
      <c r="C71" s="35">
        <f t="shared" si="0"/>
        <v>0</v>
      </c>
    </row>
    <row r="72" spans="1:3" x14ac:dyDescent="0.25">
      <c r="A72" s="73"/>
      <c r="B72" s="71" t="s">
        <v>29</v>
      </c>
      <c r="C72" s="35">
        <f t="shared" si="0"/>
        <v>0</v>
      </c>
    </row>
    <row r="73" spans="1:3" x14ac:dyDescent="0.25">
      <c r="A73" s="73"/>
      <c r="B73" s="71" t="s">
        <v>144</v>
      </c>
      <c r="C73" s="35">
        <f t="shared" si="0"/>
        <v>0</v>
      </c>
    </row>
    <row r="74" spans="1:3" x14ac:dyDescent="0.25">
      <c r="A74" s="73"/>
      <c r="B74" s="71" t="s">
        <v>145</v>
      </c>
      <c r="C74" s="35">
        <f t="shared" si="0"/>
        <v>0</v>
      </c>
    </row>
    <row r="75" spans="1:3" x14ac:dyDescent="0.25">
      <c r="A75" s="73"/>
      <c r="B75" s="71" t="s">
        <v>146</v>
      </c>
      <c r="C75" s="35">
        <f t="shared" si="0"/>
        <v>0</v>
      </c>
    </row>
    <row r="76" spans="1:3" x14ac:dyDescent="0.25">
      <c r="A76" s="73"/>
      <c r="B76" s="71" t="s">
        <v>147</v>
      </c>
      <c r="C76" s="35">
        <f t="shared" si="0"/>
        <v>0</v>
      </c>
    </row>
    <row r="77" spans="1:3" x14ac:dyDescent="0.25">
      <c r="A77" s="73"/>
      <c r="B77" s="71" t="s">
        <v>148</v>
      </c>
      <c r="C77" s="35">
        <f t="shared" si="0"/>
        <v>0</v>
      </c>
    </row>
    <row r="78" spans="1:3" x14ac:dyDescent="0.25">
      <c r="A78" s="73"/>
      <c r="B78" s="71" t="s">
        <v>37</v>
      </c>
      <c r="C78" s="35">
        <f t="shared" si="0"/>
        <v>0</v>
      </c>
    </row>
    <row r="79" spans="1:3" x14ac:dyDescent="0.25">
      <c r="A79" s="73"/>
      <c r="B79" s="71" t="s">
        <v>122</v>
      </c>
      <c r="C79" s="35">
        <f t="shared" si="0"/>
        <v>0</v>
      </c>
    </row>
    <row r="80" spans="1:3" x14ac:dyDescent="0.25">
      <c r="A80" s="73"/>
      <c r="B80" s="71" t="s">
        <v>123</v>
      </c>
      <c r="C80" s="35">
        <f t="shared" si="0"/>
        <v>0</v>
      </c>
    </row>
    <row r="81" spans="3:3" x14ac:dyDescent="0.25">
      <c r="C81" s="70">
        <f>SUM(C50:C80)</f>
        <v>0</v>
      </c>
    </row>
  </sheetData>
  <pageMargins left="0.7" right="0.7" top="0.75" bottom="0.75" header="0.3" footer="0.3"/>
  <pageSetup paperSize="70" scale="10" fitToHeight="0" orientation="portrait" r:id="rId1"/>
  <headerFooter>
    <oddHeader>&amp;R&amp;"Calibri"&amp;10&amp;KFF8000 Chronione&amp;1#_x000D_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C14"/>
  <sheetViews>
    <sheetView tabSelected="1" zoomScaleNormal="100" zoomScaleSheetLayoutView="100" workbookViewId="0">
      <selection activeCell="C12" sqref="C12"/>
    </sheetView>
  </sheetViews>
  <sheetFormatPr defaultColWidth="9.140625" defaultRowHeight="15" x14ac:dyDescent="0.25"/>
  <cols>
    <col min="1" max="1" width="5.28515625" style="26" customWidth="1"/>
    <col min="2" max="2" width="30.5703125" style="26" customWidth="1"/>
    <col min="3" max="3" width="68.28515625" style="26" customWidth="1"/>
    <col min="4" max="4" width="14.85546875" style="26" bestFit="1" customWidth="1"/>
    <col min="5" max="16384" width="9.140625" style="26"/>
  </cols>
  <sheetData>
    <row r="1" spans="1:3" ht="23.25" x14ac:dyDescent="0.35">
      <c r="A1" s="125" t="s">
        <v>66</v>
      </c>
      <c r="B1" s="125"/>
      <c r="C1" s="125"/>
    </row>
    <row r="2" spans="1:3" ht="23.25" x14ac:dyDescent="0.35">
      <c r="A2" s="126" t="s">
        <v>67</v>
      </c>
      <c r="B2" s="126"/>
      <c r="C2" s="126"/>
    </row>
    <row r="4" spans="1:3" x14ac:dyDescent="0.25">
      <c r="A4" s="27" t="s">
        <v>68</v>
      </c>
      <c r="B4" s="28" t="s">
        <v>6</v>
      </c>
      <c r="C4" s="27" t="s">
        <v>69</v>
      </c>
    </row>
    <row r="5" spans="1:3" x14ac:dyDescent="0.25">
      <c r="A5" s="58">
        <v>1</v>
      </c>
      <c r="B5" s="59">
        <f>'2026_Generatory'!U4</f>
        <v>0</v>
      </c>
      <c r="C5" s="29" t="s">
        <v>92</v>
      </c>
    </row>
    <row r="6" spans="1:3" x14ac:dyDescent="0.25">
      <c r="A6" s="58">
        <v>2</v>
      </c>
      <c r="B6" s="59">
        <f>'2027_Generatory'!U5</f>
        <v>0</v>
      </c>
      <c r="C6" s="29" t="s">
        <v>93</v>
      </c>
    </row>
    <row r="7" spans="1:3" x14ac:dyDescent="0.25">
      <c r="A7" s="68">
        <v>3</v>
      </c>
      <c r="B7" s="59">
        <f>'2027_Prace opcj. dla G8'!U7</f>
        <v>0</v>
      </c>
      <c r="C7" s="29" t="s">
        <v>172</v>
      </c>
    </row>
    <row r="8" spans="1:3" x14ac:dyDescent="0.25">
      <c r="A8" s="68">
        <v>4</v>
      </c>
      <c r="B8" s="59">
        <f>'2028_Generatory'!U5</f>
        <v>0</v>
      </c>
      <c r="C8" s="29" t="s">
        <v>94</v>
      </c>
    </row>
    <row r="9" spans="1:3" x14ac:dyDescent="0.25">
      <c r="A9" s="68">
        <v>5</v>
      </c>
      <c r="B9" s="59">
        <f>'2028_Prace opcj.dla G11 i G12'!U13</f>
        <v>0</v>
      </c>
      <c r="C9" s="29" t="s">
        <v>169</v>
      </c>
    </row>
    <row r="10" spans="1:3" x14ac:dyDescent="0.25">
      <c r="A10" s="68">
        <v>6</v>
      </c>
      <c r="B10" s="59">
        <f>'2029_Generatory'!U5</f>
        <v>0</v>
      </c>
      <c r="C10" s="29" t="s">
        <v>95</v>
      </c>
    </row>
    <row r="11" spans="1:3" ht="15.75" thickBot="1" x14ac:dyDescent="0.3">
      <c r="B11" s="30"/>
      <c r="C11" s="31"/>
    </row>
    <row r="12" spans="1:3" ht="15.75" thickBot="1" x14ac:dyDescent="0.3">
      <c r="B12" s="42">
        <f>SUM(B5:B10)</f>
        <v>0</v>
      </c>
      <c r="C12" s="32" t="s">
        <v>114</v>
      </c>
    </row>
    <row r="14" spans="1:3" x14ac:dyDescent="0.25">
      <c r="B14" s="127" t="s">
        <v>8</v>
      </c>
      <c r="C14" s="127"/>
    </row>
  </sheetData>
  <mergeCells count="3">
    <mergeCell ref="A1:C1"/>
    <mergeCell ref="A2:C2"/>
    <mergeCell ref="B14:C14"/>
  </mergeCells>
  <pageMargins left="0.7" right="0.7" top="0.75" bottom="0.75" header="0.3" footer="0.3"/>
  <pageSetup paperSize="70" scale="33" fitToHeight="0" orientation="portrait" r:id="rId1"/>
  <headerFooter>
    <oddHeader>&amp;R&amp;"Calibri"&amp;10&amp;KFF8000 Chronione&amp;1#_x000D_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O73"/>
  <sheetViews>
    <sheetView topLeftCell="A11" zoomScale="70" zoomScaleNormal="70" workbookViewId="0">
      <selection activeCell="C62" sqref="C62"/>
    </sheetView>
  </sheetViews>
  <sheetFormatPr defaultColWidth="9.140625" defaultRowHeight="15" x14ac:dyDescent="0.25"/>
  <cols>
    <col min="1" max="1" width="26.5703125" style="50" customWidth="1"/>
    <col min="2" max="2" width="42.85546875" style="50" customWidth="1"/>
    <col min="3" max="6" width="19.28515625" style="50" customWidth="1"/>
    <col min="7" max="7" width="28" style="50" customWidth="1"/>
    <col min="8" max="8" width="19.28515625" style="50" customWidth="1"/>
    <col min="9" max="9" width="17.28515625" style="50" customWidth="1"/>
    <col min="10" max="10" width="18.140625" style="50" customWidth="1"/>
    <col min="11" max="11" width="16" style="50" customWidth="1"/>
    <col min="12" max="12" width="17.28515625" style="50" customWidth="1"/>
    <col min="13" max="13" width="16.5703125" style="50" customWidth="1"/>
    <col min="14" max="14" width="21.5703125" style="50" customWidth="1"/>
    <col min="15" max="15" width="16.42578125" style="50" customWidth="1"/>
    <col min="16" max="16" width="14.42578125" style="50" bestFit="1" customWidth="1"/>
    <col min="17" max="16384" width="9.140625" style="50"/>
  </cols>
  <sheetData>
    <row r="1" spans="1:15" x14ac:dyDescent="0.25">
      <c r="A1" s="50" t="s">
        <v>81</v>
      </c>
      <c r="B1" s="50" t="s">
        <v>82</v>
      </c>
    </row>
    <row r="2" spans="1:15" ht="15.75" thickBot="1" x14ac:dyDescent="0.3">
      <c r="A2" s="51">
        <f>'Zestawienie zbiorcze'!B12</f>
        <v>0</v>
      </c>
      <c r="B2" s="52" t="b">
        <f>A2=I36</f>
        <v>1</v>
      </c>
      <c r="C2" s="53"/>
      <c r="D2" s="53"/>
      <c r="E2" s="53"/>
      <c r="F2" s="53"/>
      <c r="G2" s="53"/>
      <c r="H2" s="53"/>
      <c r="I2" s="53"/>
    </row>
    <row r="3" spans="1:15" s="55" customFormat="1" ht="30.75" thickBot="1" x14ac:dyDescent="0.3">
      <c r="A3" s="54" t="s">
        <v>16</v>
      </c>
      <c r="B3" s="54" t="s">
        <v>45</v>
      </c>
      <c r="C3" s="82" t="s">
        <v>92</v>
      </c>
      <c r="D3" s="83" t="s">
        <v>93</v>
      </c>
      <c r="E3" s="83" t="s">
        <v>113</v>
      </c>
      <c r="F3" s="83" t="s">
        <v>94</v>
      </c>
      <c r="G3" s="83" t="s">
        <v>162</v>
      </c>
      <c r="H3" s="83" t="s">
        <v>95</v>
      </c>
      <c r="I3" s="84" t="s">
        <v>70</v>
      </c>
      <c r="J3" s="85" t="s">
        <v>89</v>
      </c>
      <c r="K3" s="86" t="s">
        <v>150</v>
      </c>
      <c r="L3" s="76" t="s">
        <v>70</v>
      </c>
      <c r="M3" s="88" t="s">
        <v>149</v>
      </c>
      <c r="N3" s="89" t="s">
        <v>151</v>
      </c>
      <c r="O3" s="50"/>
    </row>
    <row r="4" spans="1:15" x14ac:dyDescent="0.25">
      <c r="A4" s="71" t="s">
        <v>124</v>
      </c>
      <c r="B4" s="69"/>
      <c r="C4" s="79">
        <f>SUMIF('2026_Generatory'!$B$51:$B$81,A4,'2026_Generatory'!$C$51:$C$81)</f>
        <v>0</v>
      </c>
      <c r="D4" s="79">
        <f>SUMIF('2027_Generatory'!$B$51:$B$81,A4,'2027_Generatory'!$C$51:$C$81)</f>
        <v>0</v>
      </c>
      <c r="E4" s="79">
        <f>SUMIF('2027_Prace opcj. dla G8'!$B$47:$B$77,A4,'2027_Prace opcj. dla G8'!$C$47:$C$77)</f>
        <v>0</v>
      </c>
      <c r="F4" s="79">
        <f>SUMIF('2028_Generatory'!$B$51:$B$81,A4,'2028_Generatory'!$C$51:$C$81)</f>
        <v>0</v>
      </c>
      <c r="G4" s="79">
        <f>SUMIF('2028_Prace opcj.dla G11 i G12'!$B$51:$B$81,A4,'2028_Prace opcj.dla G11 i G12'!$C$51:$C$81)</f>
        <v>0</v>
      </c>
      <c r="H4" s="79">
        <f>SUMIF('2026_Generatory'!$B$51:$B$81,A4,'2029_Generatory'!$C$50:$C$80)</f>
        <v>0</v>
      </c>
      <c r="I4" s="80">
        <f>SUM(C4:H4)</f>
        <v>0</v>
      </c>
      <c r="J4" s="81">
        <v>1</v>
      </c>
      <c r="K4" s="87">
        <f>J4-I4</f>
        <v>1</v>
      </c>
      <c r="L4" s="136">
        <f>SUM(I4:I34)</f>
        <v>0</v>
      </c>
      <c r="M4" s="138">
        <f>SUM(J4:J8)</f>
        <v>5</v>
      </c>
      <c r="N4" s="140">
        <f>M4-L4</f>
        <v>5</v>
      </c>
    </row>
    <row r="5" spans="1:15" x14ac:dyDescent="0.25">
      <c r="A5" s="71" t="s">
        <v>125</v>
      </c>
      <c r="B5" s="69"/>
      <c r="C5" s="79">
        <f>SUMIF('2026_Generatory'!$B$51:$B$81,A5,'2026_Generatory'!$C$51:$C$81)</f>
        <v>0</v>
      </c>
      <c r="D5" s="79">
        <f>SUMIF('2027_Generatory'!$B$51:$B$81,A5,'2027_Generatory'!$C$51:$C$81)</f>
        <v>0</v>
      </c>
      <c r="E5" s="79">
        <f>SUMIF('2027_Prace opcj. dla G8'!$B$47:$B$77,A5,'2027_Prace opcj. dla G8'!$C$47:$C$77)</f>
        <v>0</v>
      </c>
      <c r="F5" s="79">
        <f>SUMIF('2028_Generatory'!$B$51:$B$81,A5,'2028_Generatory'!$C$51:$C$81)</f>
        <v>0</v>
      </c>
      <c r="G5" s="79">
        <f>SUMIF('2028_Prace opcj.dla G11 i G12'!$B$51:$B$81,A5,'2028_Prace opcj.dla G11 i G12'!$C$51:$C$81)</f>
        <v>0</v>
      </c>
      <c r="H5" s="79">
        <f>SUMIF('2026_Generatory'!$B$51:$B$81,A5,'2029_Generatory'!$C$50:$C$80)</f>
        <v>0</v>
      </c>
      <c r="I5" s="80">
        <f t="shared" ref="I5:I34" si="0">SUM(C5:H5)</f>
        <v>0</v>
      </c>
      <c r="J5" s="77">
        <v>1</v>
      </c>
      <c r="K5" s="87">
        <f t="shared" ref="K5:K34" si="1">J5-I5</f>
        <v>1</v>
      </c>
      <c r="L5" s="136"/>
      <c r="M5" s="138"/>
      <c r="N5" s="141"/>
    </row>
    <row r="6" spans="1:15" x14ac:dyDescent="0.25">
      <c r="A6" s="71" t="s">
        <v>126</v>
      </c>
      <c r="B6" s="69"/>
      <c r="C6" s="79">
        <f>SUMIF('2026_Generatory'!$B$51:$B$81,A6,'2026_Generatory'!$C$51:$C$81)</f>
        <v>0</v>
      </c>
      <c r="D6" s="79">
        <f>SUMIF('2027_Generatory'!$B$51:$B$81,A6,'2027_Generatory'!$C$51:$C$81)</f>
        <v>0</v>
      </c>
      <c r="E6" s="79">
        <f>SUMIF('2027_Prace opcj. dla G8'!$B$47:$B$77,A6,'2027_Prace opcj. dla G8'!$C$47:$C$77)</f>
        <v>0</v>
      </c>
      <c r="F6" s="79">
        <f>SUMIF('2028_Generatory'!$B$51:$B$81,A6,'2028_Generatory'!$C$51:$C$81)</f>
        <v>0</v>
      </c>
      <c r="G6" s="79">
        <f>SUMIF('2028_Prace opcj.dla G11 i G12'!$B$51:$B$81,A6,'2028_Prace opcj.dla G11 i G12'!$C$51:$C$81)</f>
        <v>0</v>
      </c>
      <c r="H6" s="79">
        <f>SUMIF('2026_Generatory'!$B$51:$B$81,A6,'2029_Generatory'!$C$50:$C$80)</f>
        <v>0</v>
      </c>
      <c r="I6" s="80">
        <f t="shared" si="0"/>
        <v>0</v>
      </c>
      <c r="J6" s="77">
        <v>1</v>
      </c>
      <c r="K6" s="87">
        <f t="shared" si="1"/>
        <v>1</v>
      </c>
      <c r="L6" s="136"/>
      <c r="M6" s="138"/>
      <c r="N6" s="141"/>
    </row>
    <row r="7" spans="1:15" x14ac:dyDescent="0.25">
      <c r="A7" s="71" t="s">
        <v>127</v>
      </c>
      <c r="B7" s="69"/>
      <c r="C7" s="79">
        <f>SUMIF('2026_Generatory'!$B$51:$B$81,A7,'2026_Generatory'!$C$51:$C$81)</f>
        <v>0</v>
      </c>
      <c r="D7" s="79">
        <f>SUMIF('2027_Generatory'!$B$51:$B$81,A7,'2027_Generatory'!$C$51:$C$81)</f>
        <v>0</v>
      </c>
      <c r="E7" s="79">
        <f>SUMIF('2027_Prace opcj. dla G8'!$B$47:$B$77,A7,'2027_Prace opcj. dla G8'!$C$47:$C$77)</f>
        <v>0</v>
      </c>
      <c r="F7" s="79">
        <f>SUMIF('2028_Generatory'!$B$51:$B$81,A7,'2028_Generatory'!$C$51:$C$81)</f>
        <v>0</v>
      </c>
      <c r="G7" s="79">
        <f>SUMIF('2028_Prace opcj.dla G11 i G12'!$B$51:$B$81,A7,'2028_Prace opcj.dla G11 i G12'!$C$51:$C$81)</f>
        <v>0</v>
      </c>
      <c r="H7" s="79">
        <f>SUMIF('2026_Generatory'!$B$51:$B$81,A7,'2029_Generatory'!$C$50:$C$80)</f>
        <v>0</v>
      </c>
      <c r="I7" s="80">
        <f t="shared" si="0"/>
        <v>0</v>
      </c>
      <c r="J7" s="77">
        <v>1</v>
      </c>
      <c r="K7" s="87">
        <f t="shared" si="1"/>
        <v>1</v>
      </c>
      <c r="L7" s="136"/>
      <c r="M7" s="138"/>
      <c r="N7" s="141"/>
    </row>
    <row r="8" spans="1:15" x14ac:dyDescent="0.25">
      <c r="A8" s="71" t="s">
        <v>128</v>
      </c>
      <c r="B8" s="69"/>
      <c r="C8" s="79">
        <f>SUMIF('2026_Generatory'!$B$51:$B$81,A8,'2026_Generatory'!$C$51:$C$81)</f>
        <v>0</v>
      </c>
      <c r="D8" s="79">
        <f>SUMIF('2027_Generatory'!$B$51:$B$81,A8,'2027_Generatory'!$C$51:$C$81)</f>
        <v>0</v>
      </c>
      <c r="E8" s="79">
        <f>SUMIF('2027_Prace opcj. dla G8'!$B$47:$B$77,A8,'2027_Prace opcj. dla G8'!$C$47:$C$77)</f>
        <v>0</v>
      </c>
      <c r="F8" s="79">
        <f>SUMIF('2028_Generatory'!$B$51:$B$81,A8,'2028_Generatory'!$C$51:$C$81)</f>
        <v>0</v>
      </c>
      <c r="G8" s="79">
        <f>SUMIF('2028_Prace opcj.dla G11 i G12'!$B$51:$B$81,A8,'2028_Prace opcj.dla G11 i G12'!$C$51:$C$81)</f>
        <v>0</v>
      </c>
      <c r="H8" s="79">
        <f>SUMIF('2026_Generatory'!$B$51:$B$81,A8,'2029_Generatory'!$C$50:$C$80)</f>
        <v>0</v>
      </c>
      <c r="I8" s="80">
        <f t="shared" si="0"/>
        <v>0</v>
      </c>
      <c r="J8" s="77">
        <v>1</v>
      </c>
      <c r="K8" s="87">
        <f t="shared" si="1"/>
        <v>1</v>
      </c>
      <c r="L8" s="136"/>
      <c r="M8" s="138"/>
      <c r="N8" s="141"/>
    </row>
    <row r="9" spans="1:15" x14ac:dyDescent="0.25">
      <c r="A9" s="71" t="s">
        <v>129</v>
      </c>
      <c r="B9" s="75"/>
      <c r="C9" s="79">
        <f>SUMIF('2026_Generatory'!$B$51:$B$81,A9,'2026_Generatory'!$C$51:$C$81)</f>
        <v>0</v>
      </c>
      <c r="D9" s="79">
        <f>SUMIF('2027_Generatory'!$B$51:$B$81,A9,'2027_Generatory'!$C$51:$C$81)</f>
        <v>0</v>
      </c>
      <c r="E9" s="79">
        <f>SUMIF('2027_Prace opcj. dla G8'!$B$47:$B$77,A9,'2027_Prace opcj. dla G8'!$C$47:$C$77)</f>
        <v>0</v>
      </c>
      <c r="F9" s="79">
        <f>SUMIF('2028_Generatory'!$B$51:$B$81,A9,'2028_Generatory'!$C$51:$C$81)</f>
        <v>0</v>
      </c>
      <c r="G9" s="79">
        <f>SUMIF('2028_Prace opcj.dla G11 i G12'!$B$51:$B$81,A9,'2028_Prace opcj.dla G11 i G12'!$C$51:$C$81)</f>
        <v>0</v>
      </c>
      <c r="H9" s="79">
        <f>SUMIF('2026_Generatory'!$B$51:$B$81,A9,'2029_Generatory'!$C$50:$C$80)</f>
        <v>0</v>
      </c>
      <c r="I9" s="80">
        <f t="shared" si="0"/>
        <v>0</v>
      </c>
      <c r="J9" s="77">
        <v>1</v>
      </c>
      <c r="K9" s="87">
        <f t="shared" si="1"/>
        <v>1</v>
      </c>
      <c r="L9" s="136"/>
      <c r="M9" s="138"/>
      <c r="N9" s="141"/>
    </row>
    <row r="10" spans="1:15" x14ac:dyDescent="0.25">
      <c r="A10" s="71" t="s">
        <v>130</v>
      </c>
      <c r="B10" s="75"/>
      <c r="C10" s="79">
        <f>SUMIF('2026_Generatory'!$B$51:$B$81,A10,'2026_Generatory'!$C$51:$C$81)</f>
        <v>0</v>
      </c>
      <c r="D10" s="79">
        <f>SUMIF('2027_Generatory'!$B$51:$B$81,A10,'2027_Generatory'!$C$51:$C$81)</f>
        <v>0</v>
      </c>
      <c r="E10" s="79">
        <f>SUMIF('2027_Prace opcj. dla G8'!$B$47:$B$77,A10,'2027_Prace opcj. dla G8'!$C$47:$C$77)</f>
        <v>0</v>
      </c>
      <c r="F10" s="79">
        <f>SUMIF('2028_Generatory'!$B$51:$B$81,A10,'2028_Generatory'!$C$51:$C$81)</f>
        <v>0</v>
      </c>
      <c r="G10" s="79">
        <f>SUMIF('2028_Prace opcj.dla G11 i G12'!$B$51:$B$81,A10,'2028_Prace opcj.dla G11 i G12'!$C$51:$C$81)</f>
        <v>0</v>
      </c>
      <c r="H10" s="79">
        <f>SUMIF('2026_Generatory'!$B$51:$B$81,A10,'2029_Generatory'!$C$50:$C$80)</f>
        <v>0</v>
      </c>
      <c r="I10" s="80">
        <f t="shared" si="0"/>
        <v>0</v>
      </c>
      <c r="J10" s="77">
        <v>1</v>
      </c>
      <c r="K10" s="87">
        <f t="shared" si="1"/>
        <v>1</v>
      </c>
      <c r="L10" s="136"/>
      <c r="M10" s="138"/>
      <c r="N10" s="141"/>
    </row>
    <row r="11" spans="1:15" x14ac:dyDescent="0.25">
      <c r="A11" s="71" t="s">
        <v>131</v>
      </c>
      <c r="B11" s="75"/>
      <c r="C11" s="79">
        <f>SUMIF('2026_Generatory'!$B$51:$B$81,A11,'2026_Generatory'!$C$51:$C$81)</f>
        <v>0</v>
      </c>
      <c r="D11" s="79">
        <f>SUMIF('2027_Generatory'!$B$51:$B$81,A11,'2027_Generatory'!$C$51:$C$81)</f>
        <v>0</v>
      </c>
      <c r="E11" s="79">
        <f>SUMIF('2027_Prace opcj. dla G8'!$B$47:$B$77,A11,'2027_Prace opcj. dla G8'!$C$47:$C$77)</f>
        <v>0</v>
      </c>
      <c r="F11" s="79">
        <f>SUMIF('2028_Generatory'!$B$51:$B$81,A11,'2028_Generatory'!$C$51:$C$81)</f>
        <v>0</v>
      </c>
      <c r="G11" s="79">
        <f>SUMIF('2028_Prace opcj.dla G11 i G12'!$B$51:$B$81,A11,'2028_Prace opcj.dla G11 i G12'!$C$51:$C$81)</f>
        <v>0</v>
      </c>
      <c r="H11" s="79">
        <f>SUMIF('2026_Generatory'!$B$51:$B$81,A11,'2029_Generatory'!$C$50:$C$80)</f>
        <v>0</v>
      </c>
      <c r="I11" s="80">
        <f t="shared" si="0"/>
        <v>0</v>
      </c>
      <c r="J11" s="77">
        <v>1</v>
      </c>
      <c r="K11" s="87">
        <f t="shared" si="1"/>
        <v>1</v>
      </c>
      <c r="L11" s="136"/>
      <c r="M11" s="138"/>
      <c r="N11" s="141"/>
    </row>
    <row r="12" spans="1:15" x14ac:dyDescent="0.25">
      <c r="A12" s="71" t="s">
        <v>132</v>
      </c>
      <c r="B12" s="75"/>
      <c r="C12" s="79">
        <f>SUMIF('2026_Generatory'!$B$51:$B$81,A12,'2026_Generatory'!$C$51:$C$81)</f>
        <v>0</v>
      </c>
      <c r="D12" s="79">
        <f>SUMIF('2027_Generatory'!$B$51:$B$81,A12,'2027_Generatory'!$C$51:$C$81)</f>
        <v>0</v>
      </c>
      <c r="E12" s="79">
        <f>SUMIF('2027_Prace opcj. dla G8'!$B$47:$B$77,A12,'2027_Prace opcj. dla G8'!$C$47:$C$77)</f>
        <v>0</v>
      </c>
      <c r="F12" s="79">
        <f>SUMIF('2028_Generatory'!$B$51:$B$81,A12,'2028_Generatory'!$C$51:$C$81)</f>
        <v>0</v>
      </c>
      <c r="G12" s="79">
        <f>SUMIF('2028_Prace opcj.dla G11 i G12'!$B$51:$B$81,A12,'2028_Prace opcj.dla G11 i G12'!$C$51:$C$81)</f>
        <v>0</v>
      </c>
      <c r="H12" s="79">
        <f>SUMIF('2026_Generatory'!$B$51:$B$81,A12,'2029_Generatory'!$C$50:$C$80)</f>
        <v>0</v>
      </c>
      <c r="I12" s="80">
        <f t="shared" si="0"/>
        <v>0</v>
      </c>
      <c r="J12" s="77">
        <v>1</v>
      </c>
      <c r="K12" s="87">
        <f t="shared" si="1"/>
        <v>1</v>
      </c>
      <c r="L12" s="136"/>
      <c r="M12" s="138"/>
      <c r="N12" s="141"/>
    </row>
    <row r="13" spans="1:15" x14ac:dyDescent="0.25">
      <c r="A13" s="71" t="s">
        <v>133</v>
      </c>
      <c r="B13" s="75"/>
      <c r="C13" s="79">
        <f>SUMIF('2026_Generatory'!$B$51:$B$81,A13,'2026_Generatory'!$C$51:$C$81)</f>
        <v>0</v>
      </c>
      <c r="D13" s="79">
        <f>SUMIF('2027_Generatory'!$B$51:$B$81,A13,'2027_Generatory'!$C$51:$C$81)</f>
        <v>0</v>
      </c>
      <c r="E13" s="79">
        <f>SUMIF('2027_Prace opcj. dla G8'!$B$47:$B$77,A13,'2027_Prace opcj. dla G8'!$C$47:$C$77)</f>
        <v>0</v>
      </c>
      <c r="F13" s="79">
        <f>SUMIF('2028_Generatory'!$B$51:$B$81,A13,'2028_Generatory'!$C$51:$C$81)</f>
        <v>0</v>
      </c>
      <c r="G13" s="79">
        <f>SUMIF('2028_Prace opcj.dla G11 i G12'!$B$51:$B$81,A13,'2028_Prace opcj.dla G11 i G12'!$C$51:$C$81)</f>
        <v>0</v>
      </c>
      <c r="H13" s="79">
        <f>SUMIF('2026_Generatory'!$B$51:$B$81,A13,'2029_Generatory'!$C$50:$C$80)</f>
        <v>0</v>
      </c>
      <c r="I13" s="80">
        <f t="shared" si="0"/>
        <v>0</v>
      </c>
      <c r="J13" s="77">
        <v>1</v>
      </c>
      <c r="K13" s="87">
        <f t="shared" si="1"/>
        <v>1</v>
      </c>
      <c r="L13" s="136"/>
      <c r="M13" s="138"/>
      <c r="N13" s="141"/>
    </row>
    <row r="14" spans="1:15" x14ac:dyDescent="0.25">
      <c r="A14" s="71" t="s">
        <v>134</v>
      </c>
      <c r="B14" s="75"/>
      <c r="C14" s="79">
        <f>SUMIF('2026_Generatory'!$B$51:$B$81,A14,'2026_Generatory'!$C$51:$C$81)</f>
        <v>0</v>
      </c>
      <c r="D14" s="79">
        <f>SUMIF('2027_Generatory'!$B$51:$B$81,A14,'2027_Generatory'!$C$51:$C$81)</f>
        <v>0</v>
      </c>
      <c r="E14" s="79">
        <f>SUMIF('2027_Prace opcj. dla G8'!$B$47:$B$77,A14,'2027_Prace opcj. dla G8'!$C$47:$C$77)</f>
        <v>0</v>
      </c>
      <c r="F14" s="79">
        <f>SUMIF('2028_Generatory'!$B$51:$B$81,A14,'2028_Generatory'!$C$51:$C$81)</f>
        <v>0</v>
      </c>
      <c r="G14" s="79">
        <f>SUMIF('2028_Prace opcj.dla G11 i G12'!$B$51:$B$81,A14,'2028_Prace opcj.dla G11 i G12'!$C$51:$C$81)</f>
        <v>0</v>
      </c>
      <c r="H14" s="79">
        <f>SUMIF('2026_Generatory'!$B$51:$B$81,A14,'2029_Generatory'!$C$50:$C$80)</f>
        <v>0</v>
      </c>
      <c r="I14" s="80">
        <f t="shared" si="0"/>
        <v>0</v>
      </c>
      <c r="J14" s="77">
        <v>1</v>
      </c>
      <c r="K14" s="87">
        <f t="shared" si="1"/>
        <v>1</v>
      </c>
      <c r="L14" s="136"/>
      <c r="M14" s="138"/>
      <c r="N14" s="141"/>
    </row>
    <row r="15" spans="1:15" x14ac:dyDescent="0.25">
      <c r="A15" s="71" t="s">
        <v>135</v>
      </c>
      <c r="B15" s="75"/>
      <c r="C15" s="79">
        <f>SUMIF('2026_Generatory'!$B$51:$B$81,A15,'2026_Generatory'!$C$51:$C$81)</f>
        <v>0</v>
      </c>
      <c r="D15" s="79">
        <f>SUMIF('2027_Generatory'!$B$51:$B$81,A15,'2027_Generatory'!$C$51:$C$81)</f>
        <v>0</v>
      </c>
      <c r="E15" s="79">
        <f>SUMIF('2027_Prace opcj. dla G8'!$B$47:$B$77,A15,'2027_Prace opcj. dla G8'!$C$47:$C$77)</f>
        <v>0</v>
      </c>
      <c r="F15" s="79">
        <f>SUMIF('2028_Generatory'!$B$51:$B$81,A15,'2028_Generatory'!$C$51:$C$81)</f>
        <v>0</v>
      </c>
      <c r="G15" s="79">
        <f>SUMIF('2028_Prace opcj.dla G11 i G12'!$B$51:$B$81,A15,'2028_Prace opcj.dla G11 i G12'!$C$51:$C$81)</f>
        <v>0</v>
      </c>
      <c r="H15" s="79">
        <f>SUMIF('2026_Generatory'!$B$51:$B$81,A15,'2029_Generatory'!$C$50:$C$80)</f>
        <v>0</v>
      </c>
      <c r="I15" s="80">
        <f t="shared" si="0"/>
        <v>0</v>
      </c>
      <c r="J15" s="77">
        <v>1</v>
      </c>
      <c r="K15" s="87">
        <f t="shared" si="1"/>
        <v>1</v>
      </c>
      <c r="L15" s="136"/>
      <c r="M15" s="138"/>
      <c r="N15" s="141"/>
    </row>
    <row r="16" spans="1:15" x14ac:dyDescent="0.25">
      <c r="A16" s="71" t="s">
        <v>136</v>
      </c>
      <c r="B16" s="75"/>
      <c r="C16" s="79">
        <f>SUMIF('2026_Generatory'!$B$51:$B$81,A16,'2026_Generatory'!$C$51:$C$81)</f>
        <v>0</v>
      </c>
      <c r="D16" s="79">
        <f>SUMIF('2027_Generatory'!$B$51:$B$81,A16,'2027_Generatory'!$C$51:$C$81)</f>
        <v>0</v>
      </c>
      <c r="E16" s="79">
        <f>SUMIF('2027_Prace opcj. dla G8'!$B$47:$B$77,A16,'2027_Prace opcj. dla G8'!$C$47:$C$77)</f>
        <v>0</v>
      </c>
      <c r="F16" s="79">
        <f>SUMIF('2028_Generatory'!$B$51:$B$81,A16,'2028_Generatory'!$C$51:$C$81)</f>
        <v>0</v>
      </c>
      <c r="G16" s="79">
        <f>SUMIF('2028_Prace opcj.dla G11 i G12'!$B$51:$B$81,A16,'2028_Prace opcj.dla G11 i G12'!$C$51:$C$81)</f>
        <v>0</v>
      </c>
      <c r="H16" s="79">
        <f>SUMIF('2026_Generatory'!$B$51:$B$81,A16,'2029_Generatory'!$C$50:$C$80)</f>
        <v>0</v>
      </c>
      <c r="I16" s="80">
        <f t="shared" si="0"/>
        <v>0</v>
      </c>
      <c r="J16" s="77">
        <v>1</v>
      </c>
      <c r="K16" s="87">
        <f t="shared" si="1"/>
        <v>1</v>
      </c>
      <c r="L16" s="136"/>
      <c r="M16" s="138"/>
      <c r="N16" s="141"/>
    </row>
    <row r="17" spans="1:14" x14ac:dyDescent="0.25">
      <c r="A17" s="71" t="s">
        <v>137</v>
      </c>
      <c r="B17" s="75"/>
      <c r="C17" s="79">
        <f>SUMIF('2026_Generatory'!$B$51:$B$81,A17,'2026_Generatory'!$C$51:$C$81)</f>
        <v>0</v>
      </c>
      <c r="D17" s="79">
        <f>SUMIF('2027_Generatory'!$B$51:$B$81,A17,'2027_Generatory'!$C$51:$C$81)</f>
        <v>0</v>
      </c>
      <c r="E17" s="79">
        <f>SUMIF('2027_Prace opcj. dla G8'!$B$47:$B$77,A17,'2027_Prace opcj. dla G8'!$C$47:$C$77)</f>
        <v>0</v>
      </c>
      <c r="F17" s="79">
        <f>SUMIF('2028_Generatory'!$B$51:$B$81,A17,'2028_Generatory'!$C$51:$C$81)</f>
        <v>0</v>
      </c>
      <c r="G17" s="79">
        <f>SUMIF('2028_Prace opcj.dla G11 i G12'!$B$51:$B$81,A17,'2028_Prace opcj.dla G11 i G12'!$C$51:$C$81)</f>
        <v>0</v>
      </c>
      <c r="H17" s="79">
        <f>SUMIF('2026_Generatory'!$B$51:$B$81,A17,'2029_Generatory'!$C$50:$C$80)</f>
        <v>0</v>
      </c>
      <c r="I17" s="80">
        <f t="shared" si="0"/>
        <v>0</v>
      </c>
      <c r="J17" s="77">
        <v>1</v>
      </c>
      <c r="K17" s="87">
        <f t="shared" si="1"/>
        <v>1</v>
      </c>
      <c r="L17" s="136"/>
      <c r="M17" s="138"/>
      <c r="N17" s="141"/>
    </row>
    <row r="18" spans="1:14" x14ac:dyDescent="0.25">
      <c r="A18" s="71" t="s">
        <v>138</v>
      </c>
      <c r="B18" s="75"/>
      <c r="C18" s="79">
        <f>SUMIF('2026_Generatory'!$B$51:$B$81,A18,'2026_Generatory'!$C$51:$C$81)</f>
        <v>0</v>
      </c>
      <c r="D18" s="79">
        <f>SUMIF('2027_Generatory'!$B$51:$B$81,A18,'2027_Generatory'!$C$51:$C$81)</f>
        <v>0</v>
      </c>
      <c r="E18" s="79">
        <f>SUMIF('2027_Prace opcj. dla G8'!$B$47:$B$77,A18,'2027_Prace opcj. dla G8'!$C$47:$C$77)</f>
        <v>0</v>
      </c>
      <c r="F18" s="79">
        <f>SUMIF('2028_Generatory'!$B$51:$B$81,A18,'2028_Generatory'!$C$51:$C$81)</f>
        <v>0</v>
      </c>
      <c r="G18" s="79">
        <f>SUMIF('2028_Prace opcj.dla G11 i G12'!$B$51:$B$81,A18,'2028_Prace opcj.dla G11 i G12'!$C$51:$C$81)</f>
        <v>0</v>
      </c>
      <c r="H18" s="79">
        <f>SUMIF('2026_Generatory'!$B$51:$B$81,A18,'2029_Generatory'!$C$50:$C$80)</f>
        <v>0</v>
      </c>
      <c r="I18" s="80">
        <f t="shared" si="0"/>
        <v>0</v>
      </c>
      <c r="J18" s="77">
        <v>1</v>
      </c>
      <c r="K18" s="87">
        <f t="shared" si="1"/>
        <v>1</v>
      </c>
      <c r="L18" s="136"/>
      <c r="M18" s="138"/>
      <c r="N18" s="141"/>
    </row>
    <row r="19" spans="1:14" x14ac:dyDescent="0.25">
      <c r="A19" s="71" t="s">
        <v>139</v>
      </c>
      <c r="B19" s="75"/>
      <c r="C19" s="79">
        <f>SUMIF('2026_Generatory'!$B$51:$B$81,A19,'2026_Generatory'!$C$51:$C$81)</f>
        <v>0</v>
      </c>
      <c r="D19" s="79">
        <f>SUMIF('2027_Generatory'!$B$51:$B$81,A19,'2027_Generatory'!$C$51:$C$81)</f>
        <v>0</v>
      </c>
      <c r="E19" s="79">
        <f>SUMIF('2027_Prace opcj. dla G8'!$B$47:$B$77,A19,'2027_Prace opcj. dla G8'!$C$47:$C$77)</f>
        <v>0</v>
      </c>
      <c r="F19" s="79">
        <f>SUMIF('2028_Generatory'!$B$51:$B$81,A19,'2028_Generatory'!$C$51:$C$81)</f>
        <v>0</v>
      </c>
      <c r="G19" s="79">
        <f>SUMIF('2028_Prace opcj.dla G11 i G12'!$B$51:$B$81,A19,'2028_Prace opcj.dla G11 i G12'!$C$51:$C$81)</f>
        <v>0</v>
      </c>
      <c r="H19" s="79">
        <f>SUMIF('2026_Generatory'!$B$51:$B$81,A19,'2029_Generatory'!$C$50:$C$80)</f>
        <v>0</v>
      </c>
      <c r="I19" s="80">
        <f t="shared" si="0"/>
        <v>0</v>
      </c>
      <c r="J19" s="77">
        <v>1</v>
      </c>
      <c r="K19" s="87">
        <f t="shared" si="1"/>
        <v>1</v>
      </c>
      <c r="L19" s="136"/>
      <c r="M19" s="138"/>
      <c r="N19" s="141"/>
    </row>
    <row r="20" spans="1:14" x14ac:dyDescent="0.25">
      <c r="A20" s="71" t="s">
        <v>140</v>
      </c>
      <c r="B20" s="75"/>
      <c r="C20" s="79">
        <f>SUMIF('2026_Generatory'!$B$51:$B$81,A20,'2026_Generatory'!$C$51:$C$81)</f>
        <v>0</v>
      </c>
      <c r="D20" s="79">
        <f>SUMIF('2027_Generatory'!$B$51:$B$81,A20,'2027_Generatory'!$C$51:$C$81)</f>
        <v>0</v>
      </c>
      <c r="E20" s="79">
        <f>SUMIF('2027_Prace opcj. dla G8'!$B$47:$B$77,A20,'2027_Prace opcj. dla G8'!$C$47:$C$77)</f>
        <v>0</v>
      </c>
      <c r="F20" s="79">
        <f>SUMIF('2028_Generatory'!$B$51:$B$81,A20,'2028_Generatory'!$C$51:$C$81)</f>
        <v>0</v>
      </c>
      <c r="G20" s="79">
        <f>SUMIF('2028_Prace opcj.dla G11 i G12'!$B$51:$B$81,A20,'2028_Prace opcj.dla G11 i G12'!$C$51:$C$81)</f>
        <v>0</v>
      </c>
      <c r="H20" s="79">
        <f>SUMIF('2026_Generatory'!$B$51:$B$81,A20,'2029_Generatory'!$C$50:$C$80)</f>
        <v>0</v>
      </c>
      <c r="I20" s="80">
        <f t="shared" si="0"/>
        <v>0</v>
      </c>
      <c r="J20" s="77">
        <v>1</v>
      </c>
      <c r="K20" s="87">
        <f t="shared" si="1"/>
        <v>1</v>
      </c>
      <c r="L20" s="136"/>
      <c r="M20" s="138"/>
      <c r="N20" s="141"/>
    </row>
    <row r="21" spans="1:14" x14ac:dyDescent="0.25">
      <c r="A21" s="71" t="s">
        <v>141</v>
      </c>
      <c r="B21" s="75"/>
      <c r="C21" s="79">
        <f>SUMIF('2026_Generatory'!$B$51:$B$81,A21,'2026_Generatory'!$C$51:$C$81)</f>
        <v>0</v>
      </c>
      <c r="D21" s="79">
        <f>SUMIF('2027_Generatory'!$B$51:$B$81,A21,'2027_Generatory'!$C$51:$C$81)</f>
        <v>0</v>
      </c>
      <c r="E21" s="79">
        <f>SUMIF('2027_Prace opcj. dla G8'!$B$47:$B$77,A21,'2027_Prace opcj. dla G8'!$C$47:$C$77)</f>
        <v>0</v>
      </c>
      <c r="F21" s="79">
        <f>SUMIF('2028_Generatory'!$B$51:$B$81,A21,'2028_Generatory'!$C$51:$C$81)</f>
        <v>0</v>
      </c>
      <c r="G21" s="79">
        <f>SUMIF('2028_Prace opcj.dla G11 i G12'!$B$51:$B$81,A21,'2028_Prace opcj.dla G11 i G12'!$C$51:$C$81)</f>
        <v>0</v>
      </c>
      <c r="H21" s="79">
        <f>SUMIF('2026_Generatory'!$B$51:$B$81,A21,'2029_Generatory'!$C$50:$C$80)</f>
        <v>0</v>
      </c>
      <c r="I21" s="80">
        <f t="shared" si="0"/>
        <v>0</v>
      </c>
      <c r="J21" s="77">
        <v>1</v>
      </c>
      <c r="K21" s="87">
        <f t="shared" si="1"/>
        <v>1</v>
      </c>
      <c r="L21" s="136"/>
      <c r="M21" s="138"/>
      <c r="N21" s="141"/>
    </row>
    <row r="22" spans="1:14" x14ac:dyDescent="0.25">
      <c r="A22" s="71" t="s">
        <v>142</v>
      </c>
      <c r="B22" s="75"/>
      <c r="C22" s="79">
        <f>SUMIF('2026_Generatory'!$B$51:$B$81,A22,'2026_Generatory'!$C$51:$C$81)</f>
        <v>0</v>
      </c>
      <c r="D22" s="79">
        <f>SUMIF('2027_Generatory'!$B$51:$B$81,A22,'2027_Generatory'!$C$51:$C$81)</f>
        <v>0</v>
      </c>
      <c r="E22" s="79">
        <f>SUMIF('2027_Prace opcj. dla G8'!$B$47:$B$77,A22,'2027_Prace opcj. dla G8'!$C$47:$C$77)</f>
        <v>0</v>
      </c>
      <c r="F22" s="79">
        <f>SUMIF('2028_Generatory'!$B$51:$B$81,A22,'2028_Generatory'!$C$51:$C$81)</f>
        <v>0</v>
      </c>
      <c r="G22" s="79">
        <f>SUMIF('2028_Prace opcj.dla G11 i G12'!$B$51:$B$81,A22,'2028_Prace opcj.dla G11 i G12'!$C$51:$C$81)</f>
        <v>0</v>
      </c>
      <c r="H22" s="79">
        <f>SUMIF('2026_Generatory'!$B$51:$B$81,A22,'2029_Generatory'!$C$50:$C$80)</f>
        <v>0</v>
      </c>
      <c r="I22" s="80">
        <f t="shared" si="0"/>
        <v>0</v>
      </c>
      <c r="J22" s="77">
        <v>1</v>
      </c>
      <c r="K22" s="87">
        <f t="shared" si="1"/>
        <v>1</v>
      </c>
      <c r="L22" s="136"/>
      <c r="M22" s="138"/>
      <c r="N22" s="141"/>
    </row>
    <row r="23" spans="1:14" x14ac:dyDescent="0.25">
      <c r="A23" s="71" t="s">
        <v>21</v>
      </c>
      <c r="B23" s="75"/>
      <c r="C23" s="79">
        <f>SUMIF('2026_Generatory'!$B$51:$B$81,A23,'2026_Generatory'!$C$51:$C$81)</f>
        <v>0</v>
      </c>
      <c r="D23" s="79">
        <f>SUMIF('2027_Generatory'!$B$51:$B$81,A23,'2027_Generatory'!$C$51:$C$81)</f>
        <v>0</v>
      </c>
      <c r="E23" s="79">
        <f>SUMIF('2027_Prace opcj. dla G8'!$B$47:$B$77,A23,'2027_Prace opcj. dla G8'!$C$47:$C$77)</f>
        <v>0</v>
      </c>
      <c r="F23" s="79">
        <f>SUMIF('2028_Generatory'!$B$51:$B$81,A23,'2028_Generatory'!$C$51:$C$81)</f>
        <v>0</v>
      </c>
      <c r="G23" s="79">
        <f>SUMIF('2028_Prace opcj.dla G11 i G12'!$B$51:$B$81,A23,'2028_Prace opcj.dla G11 i G12'!$C$51:$C$81)</f>
        <v>0</v>
      </c>
      <c r="H23" s="79">
        <f>SUMIF('2026_Generatory'!$B$51:$B$81,A23,'2029_Generatory'!$C$50:$C$80)</f>
        <v>0</v>
      </c>
      <c r="I23" s="80">
        <f t="shared" si="0"/>
        <v>0</v>
      </c>
      <c r="J23" s="77">
        <v>1</v>
      </c>
      <c r="K23" s="87">
        <f t="shared" si="1"/>
        <v>1</v>
      </c>
      <c r="L23" s="136"/>
      <c r="M23" s="138"/>
      <c r="N23" s="141"/>
    </row>
    <row r="24" spans="1:14" x14ac:dyDescent="0.25">
      <c r="A24" s="71" t="s">
        <v>14</v>
      </c>
      <c r="B24" s="75"/>
      <c r="C24" s="79">
        <f>SUMIF('2026_Generatory'!$B$51:$B$81,A24,'2026_Generatory'!$C$51:$C$81)</f>
        <v>0</v>
      </c>
      <c r="D24" s="79">
        <f>SUMIF('2027_Generatory'!$B$51:$B$81,A24,'2027_Generatory'!$C$51:$C$81)</f>
        <v>0</v>
      </c>
      <c r="E24" s="79">
        <f>SUMIF('2027_Prace opcj. dla G8'!$B$47:$B$77,A24,'2027_Prace opcj. dla G8'!$C$47:$C$77)</f>
        <v>0</v>
      </c>
      <c r="F24" s="79">
        <f>SUMIF('2028_Generatory'!$B$51:$B$81,A24,'2028_Generatory'!$C$51:$C$81)</f>
        <v>0</v>
      </c>
      <c r="G24" s="79">
        <f>SUMIF('2028_Prace opcj.dla G11 i G12'!$B$51:$B$81,A24,'2028_Prace opcj.dla G11 i G12'!$C$51:$C$81)</f>
        <v>0</v>
      </c>
      <c r="H24" s="79">
        <f>SUMIF('2026_Generatory'!$B$51:$B$81,A24,'2029_Generatory'!$C$50:$C$80)</f>
        <v>0</v>
      </c>
      <c r="I24" s="80">
        <f t="shared" si="0"/>
        <v>0</v>
      </c>
      <c r="J24" s="77">
        <v>1</v>
      </c>
      <c r="K24" s="87">
        <f t="shared" si="1"/>
        <v>1</v>
      </c>
      <c r="L24" s="136"/>
      <c r="M24" s="138"/>
      <c r="N24" s="141"/>
    </row>
    <row r="25" spans="1:14" x14ac:dyDescent="0.25">
      <c r="A25" s="71" t="s">
        <v>143</v>
      </c>
      <c r="B25" s="75"/>
      <c r="C25" s="79">
        <f>SUMIF('2026_Generatory'!$B$51:$B$81,A25,'2026_Generatory'!$C$51:$C$81)</f>
        <v>0</v>
      </c>
      <c r="D25" s="79">
        <f>SUMIF('2027_Generatory'!$B$51:$B$81,A25,'2027_Generatory'!$C$51:$C$81)</f>
        <v>0</v>
      </c>
      <c r="E25" s="79">
        <f>SUMIF('2027_Prace opcj. dla G8'!$B$47:$B$77,A25,'2027_Prace opcj. dla G8'!$C$47:$C$77)</f>
        <v>0</v>
      </c>
      <c r="F25" s="79">
        <f>SUMIF('2028_Generatory'!$B$51:$B$81,A25,'2028_Generatory'!$C$51:$C$81)</f>
        <v>0</v>
      </c>
      <c r="G25" s="79">
        <f>SUMIF('2028_Prace opcj.dla G11 i G12'!$B$51:$B$81,A25,'2028_Prace opcj.dla G11 i G12'!$C$51:$C$81)</f>
        <v>0</v>
      </c>
      <c r="H25" s="79">
        <f>SUMIF('2026_Generatory'!$B$51:$B$81,A25,'2029_Generatory'!$C$50:$C$80)</f>
        <v>0</v>
      </c>
      <c r="I25" s="80">
        <f t="shared" si="0"/>
        <v>0</v>
      </c>
      <c r="J25" s="77">
        <v>1</v>
      </c>
      <c r="K25" s="87">
        <f t="shared" si="1"/>
        <v>1</v>
      </c>
      <c r="L25" s="136"/>
      <c r="M25" s="138"/>
      <c r="N25" s="141"/>
    </row>
    <row r="26" spans="1:14" x14ac:dyDescent="0.25">
      <c r="A26" s="71" t="s">
        <v>29</v>
      </c>
      <c r="B26" s="75"/>
      <c r="C26" s="79">
        <f>SUMIF('2026_Generatory'!$B$51:$B$81,A26,'2026_Generatory'!$C$51:$C$81)</f>
        <v>0</v>
      </c>
      <c r="D26" s="79">
        <f>SUMIF('2027_Generatory'!$B$51:$B$81,A26,'2027_Generatory'!$C$51:$C$81)</f>
        <v>0</v>
      </c>
      <c r="E26" s="79">
        <f>SUMIF('2027_Prace opcj. dla G8'!$B$47:$B$77,A26,'2027_Prace opcj. dla G8'!$C$47:$C$77)</f>
        <v>0</v>
      </c>
      <c r="F26" s="79">
        <f>SUMIF('2028_Generatory'!$B$51:$B$81,A26,'2028_Generatory'!$C$51:$C$81)</f>
        <v>0</v>
      </c>
      <c r="G26" s="79">
        <f>SUMIF('2028_Prace opcj.dla G11 i G12'!$B$51:$B$81,A26,'2028_Prace opcj.dla G11 i G12'!$C$51:$C$81)</f>
        <v>0</v>
      </c>
      <c r="H26" s="79">
        <f>SUMIF('2026_Generatory'!$B$51:$B$81,A26,'2029_Generatory'!$C$50:$C$80)</f>
        <v>0</v>
      </c>
      <c r="I26" s="80">
        <f t="shared" si="0"/>
        <v>0</v>
      </c>
      <c r="J26" s="77">
        <v>1</v>
      </c>
      <c r="K26" s="87">
        <f t="shared" si="1"/>
        <v>1</v>
      </c>
      <c r="L26" s="136"/>
      <c r="M26" s="138"/>
      <c r="N26" s="141"/>
    </row>
    <row r="27" spans="1:14" x14ac:dyDescent="0.25">
      <c r="A27" s="71" t="s">
        <v>144</v>
      </c>
      <c r="B27" s="75"/>
      <c r="C27" s="79">
        <f>SUMIF('2026_Generatory'!$B$51:$B$81,A27,'2026_Generatory'!$C$51:$C$81)</f>
        <v>0</v>
      </c>
      <c r="D27" s="79">
        <f>SUMIF('2027_Generatory'!$B$51:$B$81,A27,'2027_Generatory'!$C$51:$C$81)</f>
        <v>0</v>
      </c>
      <c r="E27" s="79">
        <f>SUMIF('2027_Prace opcj. dla G8'!$B$47:$B$77,A27,'2027_Prace opcj. dla G8'!$C$47:$C$77)</f>
        <v>0</v>
      </c>
      <c r="F27" s="79">
        <f>SUMIF('2028_Generatory'!$B$51:$B$81,A27,'2028_Generatory'!$C$51:$C$81)</f>
        <v>0</v>
      </c>
      <c r="G27" s="79">
        <f>SUMIF('2028_Prace opcj.dla G11 i G12'!$B$51:$B$81,A27,'2028_Prace opcj.dla G11 i G12'!$C$51:$C$81)</f>
        <v>0</v>
      </c>
      <c r="H27" s="79">
        <f>SUMIF('2026_Generatory'!$B$51:$B$81,A27,'2029_Generatory'!$C$50:$C$80)</f>
        <v>0</v>
      </c>
      <c r="I27" s="80">
        <f t="shared" si="0"/>
        <v>0</v>
      </c>
      <c r="J27" s="77">
        <v>1</v>
      </c>
      <c r="K27" s="87">
        <f t="shared" si="1"/>
        <v>1</v>
      </c>
      <c r="L27" s="136"/>
      <c r="M27" s="138"/>
      <c r="N27" s="141"/>
    </row>
    <row r="28" spans="1:14" x14ac:dyDescent="0.25">
      <c r="A28" s="71" t="s">
        <v>145</v>
      </c>
      <c r="B28" s="75"/>
      <c r="C28" s="79">
        <f>SUMIF('2026_Generatory'!$B$51:$B$81,A28,'2026_Generatory'!$C$51:$C$81)</f>
        <v>0</v>
      </c>
      <c r="D28" s="79">
        <f>SUMIF('2027_Generatory'!$B$51:$B$81,A28,'2027_Generatory'!$C$51:$C$81)</f>
        <v>0</v>
      </c>
      <c r="E28" s="79">
        <f>SUMIF('2027_Prace opcj. dla G8'!$B$47:$B$77,A28,'2027_Prace opcj. dla G8'!$C$47:$C$77)</f>
        <v>0</v>
      </c>
      <c r="F28" s="79">
        <f>SUMIF('2028_Generatory'!$B$51:$B$81,A28,'2028_Generatory'!$C$51:$C$81)</f>
        <v>0</v>
      </c>
      <c r="G28" s="79">
        <f>SUMIF('2028_Prace opcj.dla G11 i G12'!$B$51:$B$81,A28,'2028_Prace opcj.dla G11 i G12'!$C$51:$C$81)</f>
        <v>0</v>
      </c>
      <c r="H28" s="79">
        <f>SUMIF('2026_Generatory'!$B$51:$B$81,A28,'2029_Generatory'!$C$50:$C$80)</f>
        <v>0</v>
      </c>
      <c r="I28" s="80">
        <f t="shared" si="0"/>
        <v>0</v>
      </c>
      <c r="J28" s="77">
        <v>1</v>
      </c>
      <c r="K28" s="87">
        <f>J28-I28</f>
        <v>1</v>
      </c>
      <c r="L28" s="136"/>
      <c r="M28" s="138"/>
      <c r="N28" s="141"/>
    </row>
    <row r="29" spans="1:14" x14ac:dyDescent="0.25">
      <c r="A29" s="71" t="s">
        <v>146</v>
      </c>
      <c r="B29" s="75"/>
      <c r="C29" s="79">
        <f>SUMIF('2026_Generatory'!$B$51:$B$81,A29,'2026_Generatory'!$C$51:$C$81)</f>
        <v>0</v>
      </c>
      <c r="D29" s="79">
        <f>SUMIF('2027_Generatory'!$B$51:$B$81,A29,'2027_Generatory'!$C$51:$C$81)</f>
        <v>0</v>
      </c>
      <c r="E29" s="79">
        <f>SUMIF('2027_Prace opcj. dla G8'!$B$47:$B$77,A29,'2027_Prace opcj. dla G8'!$C$47:$C$77)</f>
        <v>0</v>
      </c>
      <c r="F29" s="79">
        <f>SUMIF('2028_Generatory'!$B$51:$B$81,A29,'2028_Generatory'!$C$51:$C$81)</f>
        <v>0</v>
      </c>
      <c r="G29" s="79">
        <f>SUMIF('2028_Prace opcj.dla G11 i G12'!$B$51:$B$81,A29,'2028_Prace opcj.dla G11 i G12'!$C$51:$C$81)</f>
        <v>0</v>
      </c>
      <c r="H29" s="79">
        <f>SUMIF('2026_Generatory'!$B$51:$B$81,A29,'2029_Generatory'!$C$50:$C$80)</f>
        <v>0</v>
      </c>
      <c r="I29" s="80">
        <f t="shared" si="0"/>
        <v>0</v>
      </c>
      <c r="J29" s="77">
        <v>1</v>
      </c>
      <c r="K29" s="87">
        <f t="shared" si="1"/>
        <v>1</v>
      </c>
      <c r="L29" s="136"/>
      <c r="M29" s="138"/>
      <c r="N29" s="141"/>
    </row>
    <row r="30" spans="1:14" x14ac:dyDescent="0.25">
      <c r="A30" s="71" t="s">
        <v>147</v>
      </c>
      <c r="B30" s="75"/>
      <c r="C30" s="79">
        <f>SUMIF('2026_Generatory'!$B$51:$B$81,A30,'2026_Generatory'!$C$51:$C$81)</f>
        <v>0</v>
      </c>
      <c r="D30" s="79">
        <f>SUMIF('2027_Generatory'!$B$51:$B$81,A30,'2027_Generatory'!$C$51:$C$81)</f>
        <v>0</v>
      </c>
      <c r="E30" s="79">
        <f>SUMIF('2027_Prace opcj. dla G8'!$B$47:$B$77,A30,'2027_Prace opcj. dla G8'!$C$47:$C$77)</f>
        <v>0</v>
      </c>
      <c r="F30" s="79">
        <f>SUMIF('2028_Generatory'!$B$51:$B$81,A30,'2028_Generatory'!$C$51:$C$81)</f>
        <v>0</v>
      </c>
      <c r="G30" s="79">
        <f>SUMIF('2028_Prace opcj.dla G11 i G12'!$B$51:$B$81,A30,'2028_Prace opcj.dla G11 i G12'!$C$51:$C$81)</f>
        <v>0</v>
      </c>
      <c r="H30" s="79">
        <f>SUMIF('2026_Generatory'!$B$51:$B$81,A30,'2029_Generatory'!$C$50:$C$80)</f>
        <v>0</v>
      </c>
      <c r="I30" s="80">
        <f t="shared" si="0"/>
        <v>0</v>
      </c>
      <c r="J30" s="77">
        <v>1</v>
      </c>
      <c r="K30" s="87">
        <f t="shared" si="1"/>
        <v>1</v>
      </c>
      <c r="L30" s="136"/>
      <c r="M30" s="138"/>
      <c r="N30" s="141"/>
    </row>
    <row r="31" spans="1:14" x14ac:dyDescent="0.25">
      <c r="A31" s="71" t="s">
        <v>148</v>
      </c>
      <c r="B31" s="75"/>
      <c r="C31" s="79">
        <f>SUMIF('2026_Generatory'!$B$51:$B$81,A31,'2026_Generatory'!$C$51:$C$81)</f>
        <v>0</v>
      </c>
      <c r="D31" s="79">
        <f>SUMIF('2027_Generatory'!$B$51:$B$81,A31,'2027_Generatory'!$C$51:$C$81)</f>
        <v>0</v>
      </c>
      <c r="E31" s="79">
        <f>SUMIF('2027_Prace opcj. dla G8'!$B$47:$B$77,A31,'2027_Prace opcj. dla G8'!$C$47:$C$77)</f>
        <v>0</v>
      </c>
      <c r="F31" s="79">
        <f>SUMIF('2028_Generatory'!$B$51:$B$81,A31,'2028_Generatory'!$C$51:$C$81)</f>
        <v>0</v>
      </c>
      <c r="G31" s="79">
        <f>SUMIF('2028_Prace opcj.dla G11 i G12'!$B$51:$B$81,A31,'2028_Prace opcj.dla G11 i G12'!$C$51:$C$81)</f>
        <v>0</v>
      </c>
      <c r="H31" s="79">
        <f>SUMIF('2026_Generatory'!$B$51:$B$81,A31,'2029_Generatory'!$C$50:$C$80)</f>
        <v>0</v>
      </c>
      <c r="I31" s="80">
        <f t="shared" si="0"/>
        <v>0</v>
      </c>
      <c r="J31" s="77">
        <v>1</v>
      </c>
      <c r="K31" s="87">
        <f t="shared" si="1"/>
        <v>1</v>
      </c>
      <c r="L31" s="136"/>
      <c r="M31" s="138"/>
      <c r="N31" s="141"/>
    </row>
    <row r="32" spans="1:14" x14ac:dyDescent="0.25">
      <c r="A32" s="71" t="s">
        <v>37</v>
      </c>
      <c r="B32" s="75"/>
      <c r="C32" s="79">
        <f>SUMIF('2026_Generatory'!$B$51:$B$81,A32,'2026_Generatory'!$C$51:$C$81)</f>
        <v>0</v>
      </c>
      <c r="D32" s="79">
        <f>SUMIF('2027_Generatory'!$B$51:$B$81,A32,'2027_Generatory'!$C$51:$C$81)</f>
        <v>0</v>
      </c>
      <c r="E32" s="79">
        <f>SUMIF('2027_Prace opcj. dla G8'!$B$47:$B$77,A32,'2027_Prace opcj. dla G8'!$C$47:$C$77)</f>
        <v>0</v>
      </c>
      <c r="F32" s="79">
        <f>SUMIF('2028_Generatory'!$B$51:$B$81,A32,'2028_Generatory'!$C$51:$C$81)</f>
        <v>0</v>
      </c>
      <c r="G32" s="79">
        <f>SUMIF('2028_Prace opcj.dla G11 i G12'!$B$51:$B$81,A32,'2028_Prace opcj.dla G11 i G12'!$C$51:$C$81)</f>
        <v>0</v>
      </c>
      <c r="H32" s="79">
        <f>SUMIF('2026_Generatory'!$B$51:$B$81,A32,'2029_Generatory'!$C$50:$C$80)</f>
        <v>0</v>
      </c>
      <c r="I32" s="80">
        <f t="shared" si="0"/>
        <v>0</v>
      </c>
      <c r="J32" s="77">
        <v>1</v>
      </c>
      <c r="K32" s="87">
        <f t="shared" si="1"/>
        <v>1</v>
      </c>
      <c r="L32" s="136"/>
      <c r="M32" s="138"/>
      <c r="N32" s="141"/>
    </row>
    <row r="33" spans="1:14" x14ac:dyDescent="0.25">
      <c r="A33" s="71" t="s">
        <v>122</v>
      </c>
      <c r="B33" s="75"/>
      <c r="C33" s="79">
        <f>SUMIF('2026_Generatory'!$B$51:$B$81,A33,'2026_Generatory'!$C$51:$C$81)</f>
        <v>0</v>
      </c>
      <c r="D33" s="79">
        <f>SUMIF('2027_Generatory'!$B$51:$B$81,A33,'2027_Generatory'!$C$51:$C$81)</f>
        <v>0</v>
      </c>
      <c r="E33" s="79">
        <f>SUMIF('2027_Prace opcj. dla G8'!$B$47:$B$77,A33,'2027_Prace opcj. dla G8'!$C$47:$C$77)</f>
        <v>0</v>
      </c>
      <c r="F33" s="79">
        <f>SUMIF('2028_Generatory'!$B$51:$B$81,A33,'2028_Generatory'!$C$51:$C$81)</f>
        <v>0</v>
      </c>
      <c r="G33" s="79">
        <f>SUMIF('2028_Prace opcj.dla G11 i G12'!$B$51:$B$81,A33,'2028_Prace opcj.dla G11 i G12'!$C$51:$C$81)</f>
        <v>0</v>
      </c>
      <c r="H33" s="79">
        <f>SUMIF('2026_Generatory'!$B$51:$B$81,A33,'2029_Generatory'!$C$50:$C$80)</f>
        <v>0</v>
      </c>
      <c r="I33" s="80">
        <f t="shared" si="0"/>
        <v>0</v>
      </c>
      <c r="J33" s="77">
        <v>1</v>
      </c>
      <c r="K33" s="87">
        <f t="shared" si="1"/>
        <v>1</v>
      </c>
      <c r="L33" s="136"/>
      <c r="M33" s="138"/>
      <c r="N33" s="141"/>
    </row>
    <row r="34" spans="1:14" ht="15.75" thickBot="1" x14ac:dyDescent="0.3">
      <c r="A34" s="71" t="s">
        <v>123</v>
      </c>
      <c r="B34" s="75"/>
      <c r="C34" s="79">
        <f>SUMIF('2026_Generatory'!$B$51:$B$81,A34,'2026_Generatory'!$C$51:$C$81)</f>
        <v>0</v>
      </c>
      <c r="D34" s="79">
        <f>SUMIF('2027_Generatory'!$B$51:$B$81,A34,'2027_Generatory'!$C$51:$C$81)</f>
        <v>0</v>
      </c>
      <c r="E34" s="79">
        <f>SUMIF('2027_Prace opcj. dla G8'!$B$47:$B$77,A34,'2027_Prace opcj. dla G8'!$C$47:$C$77)</f>
        <v>0</v>
      </c>
      <c r="F34" s="79">
        <f>SUMIF('2028_Generatory'!$B$51:$B$81,A34,'2028_Generatory'!$C$51:$C$81)</f>
        <v>0</v>
      </c>
      <c r="G34" s="79">
        <f>SUMIF('2028_Prace opcj.dla G11 i G12'!$B$51:$B$81,A34,'2028_Prace opcj.dla G11 i G12'!$C$51:$C$81)</f>
        <v>0</v>
      </c>
      <c r="H34" s="79">
        <f>SUMIF('2026_Generatory'!$B$51:$B$81,A34,'2029_Generatory'!$C$50:$C$80)</f>
        <v>0</v>
      </c>
      <c r="I34" s="80">
        <f t="shared" si="0"/>
        <v>0</v>
      </c>
      <c r="J34" s="78">
        <v>1</v>
      </c>
      <c r="K34" s="87">
        <f t="shared" si="1"/>
        <v>1</v>
      </c>
      <c r="L34" s="137"/>
      <c r="M34" s="139"/>
      <c r="N34" s="142"/>
    </row>
    <row r="35" spans="1:14" s="55" customFormat="1" ht="30" x14ac:dyDescent="0.25">
      <c r="A35" s="41"/>
      <c r="B35" s="41"/>
      <c r="C35" s="40"/>
      <c r="D35" s="40"/>
      <c r="E35" s="40"/>
      <c r="F35" s="40"/>
      <c r="G35" s="40"/>
      <c r="H35" s="40"/>
      <c r="I35" s="40" t="s">
        <v>71</v>
      </c>
      <c r="J35" s="49" t="s">
        <v>89</v>
      </c>
      <c r="K35" s="49" t="s">
        <v>90</v>
      </c>
      <c r="L35" s="49" t="s">
        <v>71</v>
      </c>
      <c r="M35" s="49" t="s">
        <v>88</v>
      </c>
    </row>
    <row r="36" spans="1:14" x14ac:dyDescent="0.25">
      <c r="C36" s="74">
        <f>SUM(C4:C34)</f>
        <v>0</v>
      </c>
      <c r="D36" s="74">
        <f t="shared" ref="D36:H36" si="2">SUM(D4:D34)</f>
        <v>0</v>
      </c>
      <c r="E36" s="74">
        <f t="shared" si="2"/>
        <v>0</v>
      </c>
      <c r="F36" s="74">
        <f t="shared" si="2"/>
        <v>0</v>
      </c>
      <c r="G36" s="74">
        <f t="shared" si="2"/>
        <v>0</v>
      </c>
      <c r="H36" s="74">
        <f t="shared" si="2"/>
        <v>0</v>
      </c>
      <c r="I36" s="74">
        <f>SUM(I4:I34)</f>
        <v>0</v>
      </c>
      <c r="J36" s="74">
        <f t="shared" ref="J36:K36" si="3">SUM(J4:J8)</f>
        <v>5</v>
      </c>
      <c r="K36" s="74">
        <f t="shared" si="3"/>
        <v>5</v>
      </c>
      <c r="L36" s="56"/>
      <c r="M36" s="56"/>
    </row>
    <row r="39" spans="1:14" ht="15.75" thickBot="1" x14ac:dyDescent="0.3"/>
    <row r="40" spans="1:14" ht="30.75" thickBot="1" x14ac:dyDescent="0.3">
      <c r="A40" s="128" t="s">
        <v>152</v>
      </c>
      <c r="B40" s="129"/>
      <c r="C40" s="129"/>
      <c r="D40" s="129"/>
      <c r="E40" s="129"/>
      <c r="F40" s="129"/>
      <c r="G40" s="90" t="s">
        <v>153</v>
      </c>
      <c r="H40" s="91" t="b">
        <f>F73=A2</f>
        <v>1</v>
      </c>
    </row>
    <row r="41" spans="1:14" ht="15.75" thickBot="1" x14ac:dyDescent="0.3">
      <c r="A41" s="92"/>
      <c r="B41" s="93">
        <v>2026</v>
      </c>
      <c r="C41" s="94">
        <v>2027</v>
      </c>
      <c r="D41" s="94">
        <v>2028</v>
      </c>
      <c r="E41" s="95">
        <v>2029</v>
      </c>
      <c r="F41" s="96" t="s">
        <v>154</v>
      </c>
      <c r="G41" s="130" t="s">
        <v>155</v>
      </c>
      <c r="H41" s="131"/>
    </row>
    <row r="42" spans="1:14" x14ac:dyDescent="0.25">
      <c r="A42" s="97" t="s">
        <v>124</v>
      </c>
      <c r="B42" s="98">
        <f>C4</f>
        <v>0</v>
      </c>
      <c r="C42" s="99">
        <f>D4+E4</f>
        <v>0</v>
      </c>
      <c r="D42" s="99">
        <f>F4+G4</f>
        <v>0</v>
      </c>
      <c r="E42" s="99">
        <f>H4</f>
        <v>0</v>
      </c>
      <c r="F42" s="100">
        <f>SUM(B42:E42)</f>
        <v>0</v>
      </c>
      <c r="G42" s="132" t="b">
        <f>(SUM(B42:E42))=I4</f>
        <v>1</v>
      </c>
      <c r="H42" s="133"/>
    </row>
    <row r="43" spans="1:14" x14ac:dyDescent="0.25">
      <c r="A43" s="97" t="s">
        <v>125</v>
      </c>
      <c r="B43" s="98">
        <f t="shared" ref="B43:B72" si="4">C5</f>
        <v>0</v>
      </c>
      <c r="C43" s="99">
        <f t="shared" ref="C43:C72" si="5">D5+E5</f>
        <v>0</v>
      </c>
      <c r="D43" s="99">
        <f t="shared" ref="D43:D72" si="6">F5+G5</f>
        <v>0</v>
      </c>
      <c r="E43" s="99">
        <f t="shared" ref="E43:E72" si="7">H5</f>
        <v>0</v>
      </c>
      <c r="F43" s="101">
        <f t="shared" ref="F43:F72" si="8">SUM(B43:E43)</f>
        <v>0</v>
      </c>
      <c r="G43" s="132" t="b">
        <f t="shared" ref="G43:G72" si="9">(SUM(B43:E43))=I5</f>
        <v>1</v>
      </c>
      <c r="H43" s="133"/>
    </row>
    <row r="44" spans="1:14" x14ac:dyDescent="0.25">
      <c r="A44" s="97" t="s">
        <v>126</v>
      </c>
      <c r="B44" s="98">
        <f t="shared" si="4"/>
        <v>0</v>
      </c>
      <c r="C44" s="99">
        <f t="shared" si="5"/>
        <v>0</v>
      </c>
      <c r="D44" s="99">
        <f t="shared" si="6"/>
        <v>0</v>
      </c>
      <c r="E44" s="99">
        <f t="shared" si="7"/>
        <v>0</v>
      </c>
      <c r="F44" s="101">
        <f t="shared" si="8"/>
        <v>0</v>
      </c>
      <c r="G44" s="132" t="b">
        <f t="shared" si="9"/>
        <v>1</v>
      </c>
      <c r="H44" s="133"/>
    </row>
    <row r="45" spans="1:14" x14ac:dyDescent="0.25">
      <c r="A45" s="97" t="s">
        <v>127</v>
      </c>
      <c r="B45" s="98">
        <f t="shared" si="4"/>
        <v>0</v>
      </c>
      <c r="C45" s="99">
        <f t="shared" si="5"/>
        <v>0</v>
      </c>
      <c r="D45" s="99">
        <f t="shared" si="6"/>
        <v>0</v>
      </c>
      <c r="E45" s="99">
        <f t="shared" si="7"/>
        <v>0</v>
      </c>
      <c r="F45" s="101">
        <f t="shared" si="8"/>
        <v>0</v>
      </c>
      <c r="G45" s="132" t="b">
        <f t="shared" si="9"/>
        <v>1</v>
      </c>
      <c r="H45" s="133"/>
    </row>
    <row r="46" spans="1:14" x14ac:dyDescent="0.25">
      <c r="A46" s="97" t="s">
        <v>128</v>
      </c>
      <c r="B46" s="98">
        <f t="shared" si="4"/>
        <v>0</v>
      </c>
      <c r="C46" s="99">
        <f t="shared" si="5"/>
        <v>0</v>
      </c>
      <c r="D46" s="99">
        <f t="shared" si="6"/>
        <v>0</v>
      </c>
      <c r="E46" s="99">
        <f t="shared" si="7"/>
        <v>0</v>
      </c>
      <c r="F46" s="101">
        <f t="shared" si="8"/>
        <v>0</v>
      </c>
      <c r="G46" s="132" t="b">
        <f t="shared" si="9"/>
        <v>1</v>
      </c>
      <c r="H46" s="133"/>
    </row>
    <row r="47" spans="1:14" x14ac:dyDescent="0.25">
      <c r="A47" s="97" t="s">
        <v>129</v>
      </c>
      <c r="B47" s="98">
        <f t="shared" si="4"/>
        <v>0</v>
      </c>
      <c r="C47" s="99">
        <f t="shared" si="5"/>
        <v>0</v>
      </c>
      <c r="D47" s="99">
        <f t="shared" si="6"/>
        <v>0</v>
      </c>
      <c r="E47" s="99">
        <f t="shared" si="7"/>
        <v>0</v>
      </c>
      <c r="F47" s="101">
        <f t="shared" si="8"/>
        <v>0</v>
      </c>
      <c r="G47" s="132" t="b">
        <f t="shared" si="9"/>
        <v>1</v>
      </c>
      <c r="H47" s="133"/>
    </row>
    <row r="48" spans="1:14" x14ac:dyDescent="0.25">
      <c r="A48" s="97" t="s">
        <v>130</v>
      </c>
      <c r="B48" s="98">
        <f t="shared" si="4"/>
        <v>0</v>
      </c>
      <c r="C48" s="99">
        <f t="shared" si="5"/>
        <v>0</v>
      </c>
      <c r="D48" s="99">
        <f t="shared" si="6"/>
        <v>0</v>
      </c>
      <c r="E48" s="99">
        <f t="shared" si="7"/>
        <v>0</v>
      </c>
      <c r="F48" s="101">
        <f t="shared" si="8"/>
        <v>0</v>
      </c>
      <c r="G48" s="132" t="b">
        <f t="shared" si="9"/>
        <v>1</v>
      </c>
      <c r="H48" s="133"/>
    </row>
    <row r="49" spans="1:8" x14ac:dyDescent="0.25">
      <c r="A49" s="97" t="s">
        <v>131</v>
      </c>
      <c r="B49" s="98">
        <f t="shared" si="4"/>
        <v>0</v>
      </c>
      <c r="C49" s="99">
        <f t="shared" si="5"/>
        <v>0</v>
      </c>
      <c r="D49" s="99">
        <f t="shared" si="6"/>
        <v>0</v>
      </c>
      <c r="E49" s="99">
        <f t="shared" si="7"/>
        <v>0</v>
      </c>
      <c r="F49" s="101">
        <f t="shared" si="8"/>
        <v>0</v>
      </c>
      <c r="G49" s="132" t="b">
        <f t="shared" si="9"/>
        <v>1</v>
      </c>
      <c r="H49" s="133"/>
    </row>
    <row r="50" spans="1:8" x14ac:dyDescent="0.25">
      <c r="A50" s="97" t="s">
        <v>132</v>
      </c>
      <c r="B50" s="98">
        <f t="shared" si="4"/>
        <v>0</v>
      </c>
      <c r="C50" s="99">
        <f t="shared" si="5"/>
        <v>0</v>
      </c>
      <c r="D50" s="99">
        <f t="shared" si="6"/>
        <v>0</v>
      </c>
      <c r="E50" s="99">
        <f t="shared" si="7"/>
        <v>0</v>
      </c>
      <c r="F50" s="101">
        <f t="shared" si="8"/>
        <v>0</v>
      </c>
      <c r="G50" s="132" t="b">
        <f t="shared" si="9"/>
        <v>1</v>
      </c>
      <c r="H50" s="133"/>
    </row>
    <row r="51" spans="1:8" x14ac:dyDescent="0.25">
      <c r="A51" s="97" t="s">
        <v>133</v>
      </c>
      <c r="B51" s="98">
        <f t="shared" si="4"/>
        <v>0</v>
      </c>
      <c r="C51" s="99">
        <f t="shared" si="5"/>
        <v>0</v>
      </c>
      <c r="D51" s="99">
        <f t="shared" si="6"/>
        <v>0</v>
      </c>
      <c r="E51" s="99">
        <f t="shared" si="7"/>
        <v>0</v>
      </c>
      <c r="F51" s="101">
        <f t="shared" si="8"/>
        <v>0</v>
      </c>
      <c r="G51" s="132" t="b">
        <f t="shared" si="9"/>
        <v>1</v>
      </c>
      <c r="H51" s="133"/>
    </row>
    <row r="52" spans="1:8" x14ac:dyDescent="0.25">
      <c r="A52" s="97" t="s">
        <v>134</v>
      </c>
      <c r="B52" s="98">
        <f t="shared" si="4"/>
        <v>0</v>
      </c>
      <c r="C52" s="99">
        <f t="shared" si="5"/>
        <v>0</v>
      </c>
      <c r="D52" s="99">
        <f t="shared" si="6"/>
        <v>0</v>
      </c>
      <c r="E52" s="99">
        <f t="shared" si="7"/>
        <v>0</v>
      </c>
      <c r="F52" s="101">
        <f t="shared" si="8"/>
        <v>0</v>
      </c>
      <c r="G52" s="132" t="b">
        <f t="shared" si="9"/>
        <v>1</v>
      </c>
      <c r="H52" s="133"/>
    </row>
    <row r="53" spans="1:8" x14ac:dyDescent="0.25">
      <c r="A53" s="97" t="s">
        <v>135</v>
      </c>
      <c r="B53" s="98">
        <f t="shared" si="4"/>
        <v>0</v>
      </c>
      <c r="C53" s="99">
        <f t="shared" si="5"/>
        <v>0</v>
      </c>
      <c r="D53" s="99">
        <f t="shared" si="6"/>
        <v>0</v>
      </c>
      <c r="E53" s="99">
        <f t="shared" si="7"/>
        <v>0</v>
      </c>
      <c r="F53" s="101">
        <f t="shared" si="8"/>
        <v>0</v>
      </c>
      <c r="G53" s="132" t="b">
        <f t="shared" si="9"/>
        <v>1</v>
      </c>
      <c r="H53" s="133"/>
    </row>
    <row r="54" spans="1:8" x14ac:dyDescent="0.25">
      <c r="A54" s="97" t="s">
        <v>136</v>
      </c>
      <c r="B54" s="98">
        <f t="shared" si="4"/>
        <v>0</v>
      </c>
      <c r="C54" s="99">
        <f t="shared" si="5"/>
        <v>0</v>
      </c>
      <c r="D54" s="99">
        <f t="shared" si="6"/>
        <v>0</v>
      </c>
      <c r="E54" s="99">
        <f t="shared" si="7"/>
        <v>0</v>
      </c>
      <c r="F54" s="101">
        <f t="shared" si="8"/>
        <v>0</v>
      </c>
      <c r="G54" s="132" t="b">
        <f t="shared" si="9"/>
        <v>1</v>
      </c>
      <c r="H54" s="133"/>
    </row>
    <row r="55" spans="1:8" x14ac:dyDescent="0.25">
      <c r="A55" s="97" t="s">
        <v>137</v>
      </c>
      <c r="B55" s="98">
        <f t="shared" si="4"/>
        <v>0</v>
      </c>
      <c r="C55" s="99">
        <f t="shared" si="5"/>
        <v>0</v>
      </c>
      <c r="D55" s="99">
        <f t="shared" si="6"/>
        <v>0</v>
      </c>
      <c r="E55" s="99">
        <f t="shared" si="7"/>
        <v>0</v>
      </c>
      <c r="F55" s="101">
        <f t="shared" si="8"/>
        <v>0</v>
      </c>
      <c r="G55" s="132" t="b">
        <f t="shared" si="9"/>
        <v>1</v>
      </c>
      <c r="H55" s="133"/>
    </row>
    <row r="56" spans="1:8" x14ac:dyDescent="0.25">
      <c r="A56" s="97" t="s">
        <v>138</v>
      </c>
      <c r="B56" s="98">
        <f t="shared" si="4"/>
        <v>0</v>
      </c>
      <c r="C56" s="99">
        <f t="shared" si="5"/>
        <v>0</v>
      </c>
      <c r="D56" s="99">
        <f t="shared" si="6"/>
        <v>0</v>
      </c>
      <c r="E56" s="99">
        <f t="shared" si="7"/>
        <v>0</v>
      </c>
      <c r="F56" s="101">
        <f t="shared" si="8"/>
        <v>0</v>
      </c>
      <c r="G56" s="132" t="b">
        <f t="shared" si="9"/>
        <v>1</v>
      </c>
      <c r="H56" s="133"/>
    </row>
    <row r="57" spans="1:8" x14ac:dyDescent="0.25">
      <c r="A57" s="97" t="s">
        <v>139</v>
      </c>
      <c r="B57" s="98">
        <f t="shared" si="4"/>
        <v>0</v>
      </c>
      <c r="C57" s="99">
        <f t="shared" si="5"/>
        <v>0</v>
      </c>
      <c r="D57" s="99">
        <f t="shared" si="6"/>
        <v>0</v>
      </c>
      <c r="E57" s="99">
        <f t="shared" si="7"/>
        <v>0</v>
      </c>
      <c r="F57" s="101">
        <f t="shared" si="8"/>
        <v>0</v>
      </c>
      <c r="G57" s="132" t="b">
        <f t="shared" si="9"/>
        <v>1</v>
      </c>
      <c r="H57" s="133"/>
    </row>
    <row r="58" spans="1:8" x14ac:dyDescent="0.25">
      <c r="A58" s="97" t="s">
        <v>140</v>
      </c>
      <c r="B58" s="98">
        <f t="shared" si="4"/>
        <v>0</v>
      </c>
      <c r="C58" s="99">
        <f t="shared" si="5"/>
        <v>0</v>
      </c>
      <c r="D58" s="99">
        <f t="shared" si="6"/>
        <v>0</v>
      </c>
      <c r="E58" s="99">
        <f t="shared" si="7"/>
        <v>0</v>
      </c>
      <c r="F58" s="101">
        <f t="shared" si="8"/>
        <v>0</v>
      </c>
      <c r="G58" s="132" t="b">
        <f t="shared" si="9"/>
        <v>1</v>
      </c>
      <c r="H58" s="133"/>
    </row>
    <row r="59" spans="1:8" x14ac:dyDescent="0.25">
      <c r="A59" s="97" t="s">
        <v>141</v>
      </c>
      <c r="B59" s="98">
        <f t="shared" si="4"/>
        <v>0</v>
      </c>
      <c r="C59" s="99">
        <f t="shared" si="5"/>
        <v>0</v>
      </c>
      <c r="D59" s="99">
        <f t="shared" si="6"/>
        <v>0</v>
      </c>
      <c r="E59" s="99">
        <f t="shared" si="7"/>
        <v>0</v>
      </c>
      <c r="F59" s="101">
        <f t="shared" si="8"/>
        <v>0</v>
      </c>
      <c r="G59" s="132" t="b">
        <f t="shared" si="9"/>
        <v>1</v>
      </c>
      <c r="H59" s="133"/>
    </row>
    <row r="60" spans="1:8" x14ac:dyDescent="0.25">
      <c r="A60" s="97" t="s">
        <v>142</v>
      </c>
      <c r="B60" s="98">
        <f t="shared" si="4"/>
        <v>0</v>
      </c>
      <c r="C60" s="99">
        <f t="shared" si="5"/>
        <v>0</v>
      </c>
      <c r="D60" s="99">
        <f t="shared" si="6"/>
        <v>0</v>
      </c>
      <c r="E60" s="99">
        <f t="shared" si="7"/>
        <v>0</v>
      </c>
      <c r="F60" s="101">
        <f t="shared" si="8"/>
        <v>0</v>
      </c>
      <c r="G60" s="132" t="b">
        <f t="shared" si="9"/>
        <v>1</v>
      </c>
      <c r="H60" s="133"/>
    </row>
    <row r="61" spans="1:8" x14ac:dyDescent="0.25">
      <c r="A61" s="97" t="s">
        <v>21</v>
      </c>
      <c r="B61" s="98">
        <f t="shared" si="4"/>
        <v>0</v>
      </c>
      <c r="C61" s="99">
        <f>D23+E23</f>
        <v>0</v>
      </c>
      <c r="D61" s="99">
        <f t="shared" si="6"/>
        <v>0</v>
      </c>
      <c r="E61" s="99">
        <f t="shared" si="7"/>
        <v>0</v>
      </c>
      <c r="F61" s="101">
        <f t="shared" si="8"/>
        <v>0</v>
      </c>
      <c r="G61" s="132" t="b">
        <f t="shared" si="9"/>
        <v>1</v>
      </c>
      <c r="H61" s="133"/>
    </row>
    <row r="62" spans="1:8" x14ac:dyDescent="0.25">
      <c r="A62" s="97" t="s">
        <v>14</v>
      </c>
      <c r="B62" s="98">
        <f t="shared" si="4"/>
        <v>0</v>
      </c>
      <c r="C62" s="99">
        <f t="shared" si="5"/>
        <v>0</v>
      </c>
      <c r="D62" s="99">
        <f t="shared" si="6"/>
        <v>0</v>
      </c>
      <c r="E62" s="99">
        <f t="shared" si="7"/>
        <v>0</v>
      </c>
      <c r="F62" s="101">
        <f t="shared" si="8"/>
        <v>0</v>
      </c>
      <c r="G62" s="132" t="b">
        <f t="shared" si="9"/>
        <v>1</v>
      </c>
      <c r="H62" s="133"/>
    </row>
    <row r="63" spans="1:8" x14ac:dyDescent="0.25">
      <c r="A63" s="97" t="s">
        <v>143</v>
      </c>
      <c r="B63" s="98">
        <f t="shared" si="4"/>
        <v>0</v>
      </c>
      <c r="C63" s="99">
        <f t="shared" si="5"/>
        <v>0</v>
      </c>
      <c r="D63" s="99">
        <f t="shared" si="6"/>
        <v>0</v>
      </c>
      <c r="E63" s="99">
        <f t="shared" si="7"/>
        <v>0</v>
      </c>
      <c r="F63" s="101">
        <f t="shared" si="8"/>
        <v>0</v>
      </c>
      <c r="G63" s="132" t="b">
        <f t="shared" si="9"/>
        <v>1</v>
      </c>
      <c r="H63" s="133"/>
    </row>
    <row r="64" spans="1:8" x14ac:dyDescent="0.25">
      <c r="A64" s="97" t="s">
        <v>29</v>
      </c>
      <c r="B64" s="98">
        <f t="shared" si="4"/>
        <v>0</v>
      </c>
      <c r="C64" s="99">
        <f t="shared" si="5"/>
        <v>0</v>
      </c>
      <c r="D64" s="99">
        <f t="shared" si="6"/>
        <v>0</v>
      </c>
      <c r="E64" s="99">
        <f t="shared" si="7"/>
        <v>0</v>
      </c>
      <c r="F64" s="101">
        <f t="shared" si="8"/>
        <v>0</v>
      </c>
      <c r="G64" s="132" t="b">
        <f t="shared" si="9"/>
        <v>1</v>
      </c>
      <c r="H64" s="133"/>
    </row>
    <row r="65" spans="1:8" x14ac:dyDescent="0.25">
      <c r="A65" s="97" t="s">
        <v>144</v>
      </c>
      <c r="B65" s="98">
        <f t="shared" si="4"/>
        <v>0</v>
      </c>
      <c r="C65" s="99">
        <f t="shared" si="5"/>
        <v>0</v>
      </c>
      <c r="D65" s="99">
        <f t="shared" si="6"/>
        <v>0</v>
      </c>
      <c r="E65" s="99">
        <f t="shared" si="7"/>
        <v>0</v>
      </c>
      <c r="F65" s="101">
        <f t="shared" si="8"/>
        <v>0</v>
      </c>
      <c r="G65" s="132" t="b">
        <f t="shared" si="9"/>
        <v>1</v>
      </c>
      <c r="H65" s="133"/>
    </row>
    <row r="66" spans="1:8" x14ac:dyDescent="0.25">
      <c r="A66" s="97" t="s">
        <v>145</v>
      </c>
      <c r="B66" s="98">
        <f t="shared" si="4"/>
        <v>0</v>
      </c>
      <c r="C66" s="99">
        <f t="shared" si="5"/>
        <v>0</v>
      </c>
      <c r="D66" s="99">
        <f t="shared" si="6"/>
        <v>0</v>
      </c>
      <c r="E66" s="99">
        <f t="shared" si="7"/>
        <v>0</v>
      </c>
      <c r="F66" s="101">
        <f t="shared" si="8"/>
        <v>0</v>
      </c>
      <c r="G66" s="132" t="b">
        <f t="shared" si="9"/>
        <v>1</v>
      </c>
      <c r="H66" s="133"/>
    </row>
    <row r="67" spans="1:8" x14ac:dyDescent="0.25">
      <c r="A67" s="97" t="s">
        <v>146</v>
      </c>
      <c r="B67" s="98">
        <f t="shared" si="4"/>
        <v>0</v>
      </c>
      <c r="C67" s="99">
        <f t="shared" si="5"/>
        <v>0</v>
      </c>
      <c r="D67" s="99">
        <f t="shared" si="6"/>
        <v>0</v>
      </c>
      <c r="E67" s="99">
        <f t="shared" si="7"/>
        <v>0</v>
      </c>
      <c r="F67" s="101">
        <f t="shared" si="8"/>
        <v>0</v>
      </c>
      <c r="G67" s="132" t="b">
        <f t="shared" si="9"/>
        <v>1</v>
      </c>
      <c r="H67" s="133"/>
    </row>
    <row r="68" spans="1:8" x14ac:dyDescent="0.25">
      <c r="A68" s="97" t="s">
        <v>147</v>
      </c>
      <c r="B68" s="98">
        <f t="shared" si="4"/>
        <v>0</v>
      </c>
      <c r="C68" s="99">
        <f t="shared" si="5"/>
        <v>0</v>
      </c>
      <c r="D68" s="99">
        <f t="shared" si="6"/>
        <v>0</v>
      </c>
      <c r="E68" s="99">
        <f t="shared" si="7"/>
        <v>0</v>
      </c>
      <c r="F68" s="101">
        <f t="shared" si="8"/>
        <v>0</v>
      </c>
      <c r="G68" s="132" t="b">
        <f t="shared" si="9"/>
        <v>1</v>
      </c>
      <c r="H68" s="133"/>
    </row>
    <row r="69" spans="1:8" x14ac:dyDescent="0.25">
      <c r="A69" s="97" t="s">
        <v>148</v>
      </c>
      <c r="B69" s="98">
        <f t="shared" si="4"/>
        <v>0</v>
      </c>
      <c r="C69" s="99">
        <f t="shared" si="5"/>
        <v>0</v>
      </c>
      <c r="D69" s="99">
        <f t="shared" si="6"/>
        <v>0</v>
      </c>
      <c r="E69" s="99">
        <f t="shared" si="7"/>
        <v>0</v>
      </c>
      <c r="F69" s="101">
        <f t="shared" si="8"/>
        <v>0</v>
      </c>
      <c r="G69" s="132" t="b">
        <f t="shared" si="9"/>
        <v>1</v>
      </c>
      <c r="H69" s="133"/>
    </row>
    <row r="70" spans="1:8" x14ac:dyDescent="0.25">
      <c r="A70" s="97" t="s">
        <v>37</v>
      </c>
      <c r="B70" s="98">
        <f t="shared" si="4"/>
        <v>0</v>
      </c>
      <c r="C70" s="99">
        <f t="shared" si="5"/>
        <v>0</v>
      </c>
      <c r="D70" s="99">
        <f t="shared" si="6"/>
        <v>0</v>
      </c>
      <c r="E70" s="99">
        <f t="shared" si="7"/>
        <v>0</v>
      </c>
      <c r="F70" s="101">
        <f t="shared" si="8"/>
        <v>0</v>
      </c>
      <c r="G70" s="132" t="b">
        <f t="shared" si="9"/>
        <v>1</v>
      </c>
      <c r="H70" s="133"/>
    </row>
    <row r="71" spans="1:8" x14ac:dyDescent="0.25">
      <c r="A71" s="97" t="s">
        <v>122</v>
      </c>
      <c r="B71" s="98">
        <f t="shared" si="4"/>
        <v>0</v>
      </c>
      <c r="C71" s="99">
        <f t="shared" si="5"/>
        <v>0</v>
      </c>
      <c r="D71" s="99">
        <f t="shared" si="6"/>
        <v>0</v>
      </c>
      <c r="E71" s="99">
        <f t="shared" si="7"/>
        <v>0</v>
      </c>
      <c r="F71" s="101">
        <f t="shared" si="8"/>
        <v>0</v>
      </c>
      <c r="G71" s="132" t="b">
        <f t="shared" si="9"/>
        <v>1</v>
      </c>
      <c r="H71" s="133"/>
    </row>
    <row r="72" spans="1:8" ht="15.75" thickBot="1" x14ac:dyDescent="0.3">
      <c r="A72" s="102" t="s">
        <v>123</v>
      </c>
      <c r="B72" s="103">
        <f t="shared" si="4"/>
        <v>0</v>
      </c>
      <c r="C72" s="104">
        <f t="shared" si="5"/>
        <v>0</v>
      </c>
      <c r="D72" s="104">
        <f t="shared" si="6"/>
        <v>0</v>
      </c>
      <c r="E72" s="104">
        <f t="shared" si="7"/>
        <v>0</v>
      </c>
      <c r="F72" s="105">
        <f t="shared" si="8"/>
        <v>0</v>
      </c>
      <c r="G72" s="134" t="b">
        <f t="shared" si="9"/>
        <v>1</v>
      </c>
      <c r="H72" s="135"/>
    </row>
    <row r="73" spans="1:8" ht="15.75" thickBot="1" x14ac:dyDescent="0.3">
      <c r="A73" s="106"/>
      <c r="B73" s="106"/>
      <c r="C73" s="106"/>
      <c r="D73" s="106"/>
      <c r="E73" s="107" t="s">
        <v>154</v>
      </c>
      <c r="F73" s="108">
        <f>SUM(F42:F72)</f>
        <v>0</v>
      </c>
      <c r="G73" s="106"/>
      <c r="H73" s="106"/>
    </row>
  </sheetData>
  <sheetProtection selectLockedCells="1" selectUnlockedCells="1"/>
  <mergeCells count="36">
    <mergeCell ref="L4:L34"/>
    <mergeCell ref="M4:M34"/>
    <mergeCell ref="N4:N34"/>
    <mergeCell ref="G50:H50"/>
    <mergeCell ref="G51:H51"/>
    <mergeCell ref="G43:H43"/>
    <mergeCell ref="G53:H53"/>
    <mergeCell ref="G44:H44"/>
    <mergeCell ref="G45:H45"/>
    <mergeCell ref="G46:H46"/>
    <mergeCell ref="G47:H47"/>
    <mergeCell ref="G48:H48"/>
    <mergeCell ref="G70:H70"/>
    <mergeCell ref="G71:H71"/>
    <mergeCell ref="G72:H72"/>
    <mergeCell ref="G64:H64"/>
    <mergeCell ref="G65:H65"/>
    <mergeCell ref="G66:H66"/>
    <mergeCell ref="G67:H67"/>
    <mergeCell ref="G68:H68"/>
    <mergeCell ref="A40:F40"/>
    <mergeCell ref="G41:H41"/>
    <mergeCell ref="G42:H42"/>
    <mergeCell ref="G69:H69"/>
    <mergeCell ref="G59:H59"/>
    <mergeCell ref="G60:H60"/>
    <mergeCell ref="G61:H61"/>
    <mergeCell ref="G62:H62"/>
    <mergeCell ref="G63:H63"/>
    <mergeCell ref="G54:H54"/>
    <mergeCell ref="G55:H55"/>
    <mergeCell ref="G56:H56"/>
    <mergeCell ref="G57:H57"/>
    <mergeCell ref="G58:H58"/>
    <mergeCell ref="G49:H49"/>
    <mergeCell ref="G52:H52"/>
  </mergeCells>
  <pageMargins left="0.7" right="0.7" top="0.75" bottom="0.75" header="0.3" footer="0.3"/>
  <pageSetup paperSize="9" orientation="portrait" r:id="rId1"/>
  <headerFooter>
    <oddHeader>&amp;R&amp;"Calibri"&amp;10&amp;KFF8000 Chronione&amp;1#_x000D_</oddHead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B24"/>
  <sheetViews>
    <sheetView topLeftCell="C1" workbookViewId="0">
      <selection activeCell="J4" sqref="J4"/>
    </sheetView>
  </sheetViews>
  <sheetFormatPr defaultColWidth="9.140625" defaultRowHeight="12" x14ac:dyDescent="0.2"/>
  <cols>
    <col min="1" max="1" width="25.28515625" style="45" hidden="1" customWidth="1"/>
    <col min="2" max="2" width="34.140625" style="45" hidden="1" customWidth="1"/>
    <col min="3" max="6" width="9.140625" style="45" customWidth="1"/>
    <col min="7" max="16384" width="9.140625" style="45"/>
  </cols>
  <sheetData>
    <row r="1" spans="1:2" x14ac:dyDescent="0.2">
      <c r="A1" s="44" t="s">
        <v>27</v>
      </c>
      <c r="B1" s="44" t="s">
        <v>28</v>
      </c>
    </row>
    <row r="2" spans="1:2" x14ac:dyDescent="0.2">
      <c r="A2" s="44" t="s">
        <v>24</v>
      </c>
      <c r="B2" s="44" t="s">
        <v>25</v>
      </c>
    </row>
    <row r="3" spans="1:2" x14ac:dyDescent="0.2">
      <c r="A3" s="45" t="s">
        <v>10</v>
      </c>
      <c r="B3" s="46" t="s">
        <v>11</v>
      </c>
    </row>
    <row r="4" spans="1:2" x14ac:dyDescent="0.2">
      <c r="A4" s="45" t="s">
        <v>19</v>
      </c>
      <c r="B4" s="46" t="s">
        <v>20</v>
      </c>
    </row>
    <row r="5" spans="1:2" x14ac:dyDescent="0.2">
      <c r="A5" s="45" t="s">
        <v>12</v>
      </c>
      <c r="B5" s="46" t="s">
        <v>13</v>
      </c>
    </row>
    <row r="6" spans="1:2" x14ac:dyDescent="0.2">
      <c r="A6" s="45" t="s">
        <v>21</v>
      </c>
      <c r="B6" s="46" t="s">
        <v>83</v>
      </c>
    </row>
    <row r="7" spans="1:2" x14ac:dyDescent="0.2">
      <c r="A7" s="45" t="s">
        <v>14</v>
      </c>
      <c r="B7" s="46" t="s">
        <v>84</v>
      </c>
    </row>
    <row r="8" spans="1:2" x14ac:dyDescent="0.2">
      <c r="A8" s="47" t="s">
        <v>29</v>
      </c>
      <c r="B8" s="47" t="s">
        <v>30</v>
      </c>
    </row>
    <row r="9" spans="1:2" x14ac:dyDescent="0.2">
      <c r="A9" s="47" t="s">
        <v>31</v>
      </c>
      <c r="B9" s="47" t="s">
        <v>32</v>
      </c>
    </row>
    <row r="10" spans="1:2" x14ac:dyDescent="0.2">
      <c r="A10" s="47" t="s">
        <v>33</v>
      </c>
      <c r="B10" s="47" t="s">
        <v>34</v>
      </c>
    </row>
    <row r="11" spans="1:2" x14ac:dyDescent="0.2">
      <c r="A11" s="47" t="s">
        <v>35</v>
      </c>
      <c r="B11" s="47" t="s">
        <v>36</v>
      </c>
    </row>
    <row r="12" spans="1:2" x14ac:dyDescent="0.2">
      <c r="A12" s="47" t="s">
        <v>37</v>
      </c>
      <c r="B12" s="47" t="s">
        <v>72</v>
      </c>
    </row>
    <row r="13" spans="1:2" x14ac:dyDescent="0.2">
      <c r="A13" s="47" t="s">
        <v>17</v>
      </c>
      <c r="B13" s="47" t="s">
        <v>18</v>
      </c>
    </row>
    <row r="14" spans="1:2" x14ac:dyDescent="0.2">
      <c r="A14" s="45" t="s">
        <v>44</v>
      </c>
      <c r="B14" s="46" t="s">
        <v>85</v>
      </c>
    </row>
    <row r="15" spans="1:2" x14ac:dyDescent="0.2">
      <c r="A15" s="48" t="s">
        <v>48</v>
      </c>
      <c r="B15" s="48" t="s">
        <v>49</v>
      </c>
    </row>
    <row r="16" spans="1:2" x14ac:dyDescent="0.2">
      <c r="A16" s="48" t="s">
        <v>50</v>
      </c>
      <c r="B16" s="48" t="s">
        <v>51</v>
      </c>
    </row>
    <row r="17" spans="1:2" x14ac:dyDescent="0.2">
      <c r="A17" s="48" t="s">
        <v>52</v>
      </c>
      <c r="B17" s="48" t="s">
        <v>53</v>
      </c>
    </row>
    <row r="18" spans="1:2" x14ac:dyDescent="0.2">
      <c r="A18" s="48" t="s">
        <v>54</v>
      </c>
      <c r="B18" s="48" t="s">
        <v>55</v>
      </c>
    </row>
    <row r="19" spans="1:2" x14ac:dyDescent="0.2">
      <c r="A19" s="48" t="s">
        <v>56</v>
      </c>
      <c r="B19" s="48" t="s">
        <v>57</v>
      </c>
    </row>
    <row r="20" spans="1:2" x14ac:dyDescent="0.2">
      <c r="A20" s="48" t="s">
        <v>58</v>
      </c>
      <c r="B20" s="48" t="s">
        <v>59</v>
      </c>
    </row>
    <row r="21" spans="1:2" x14ac:dyDescent="0.2">
      <c r="A21" s="48" t="s">
        <v>60</v>
      </c>
      <c r="B21" s="48" t="s">
        <v>61</v>
      </c>
    </row>
    <row r="22" spans="1:2" x14ac:dyDescent="0.2">
      <c r="A22" s="48" t="s">
        <v>62</v>
      </c>
      <c r="B22" s="48" t="s">
        <v>63</v>
      </c>
    </row>
    <row r="23" spans="1:2" x14ac:dyDescent="0.2">
      <c r="A23" s="48" t="s">
        <v>64</v>
      </c>
      <c r="B23" s="48" t="s">
        <v>65</v>
      </c>
    </row>
    <row r="24" spans="1:2" x14ac:dyDescent="0.2">
      <c r="A24" s="48" t="s">
        <v>86</v>
      </c>
      <c r="B24" s="48" t="s">
        <v>87</v>
      </c>
    </row>
  </sheetData>
  <sheetProtection algorithmName="SHA-512" hashValue="o8GV9WVAbDXs1tEYV7ck1GU+zCPNiEbjt4l13dVG0sWhKGXwjkJbh5XlaTrnE/bguY7eP5V1wZslhmShvDDV7Q==" saltValue="LXr/QTDSmhEYShhlYSu6rg==" spinCount="100000" sheet="1" objects="1" scenarios="1" selectLockedCells="1" selectUnlockedCells="1"/>
  <pageMargins left="0.7" right="0.7" top="0.75" bottom="0.75" header="0.3" footer="0.3"/>
  <pageSetup paperSize="9" orientation="portrait" r:id="rId1"/>
  <headerFooter>
    <oddHeader>&amp;R&amp;"Calibri"&amp;10&amp;KFF8000 Chronione&amp;1#_x000D_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JEUP5JKVCYQC-91331814-14219</_dlc_DocId>
    <_dlc_DocIdUrl xmlns="a19cb1c7-c5c7-46d4-85ae-d83685407bba">
      <Url>https://swpp2.dms.gkpge.pl/sites/41/_layouts/15/DocIdRedir.aspx?ID=JEUP5JKVCYQC-91331814-14219</Url>
      <Description>JEUP5JKVCYQC-91331814-14219</Description>
    </_dlc_DocIdUrl>
    <dmsv2BaseFileName xmlns="http://schemas.microsoft.com/sharepoint/v3">Zał. nr 11 do SWZ_Zał. nr 4d Formularz cenowy_Generatory_00914_2025.xlsx</dmsv2BaseFileName>
    <dmsv2BaseDisplayName xmlns="http://schemas.microsoft.com/sharepoint/v3">Zał. nr 11 do SWZ_Zał. nr 4d Formularz cenowy_Generatory_00914_2025</dmsv2BaseDisplayName>
    <dmsv2SWPP2ObjectNumber xmlns="http://schemas.microsoft.com/sharepoint/v3">POST/PEC/PEC/UZR/00914/2025                       </dmsv2SWPP2ObjectNumber>
    <dmsv2SWPP2SumMD5 xmlns="http://schemas.microsoft.com/sharepoint/v3">0d5ff53fcd79d47207a5157d03d0a04a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695363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23960024</dmsv2BaseClientSystemDocumentID>
    <dmsv2BaseModifiedByID xmlns="http://schemas.microsoft.com/sharepoint/v3">19100159</dmsv2BaseModifiedByID>
    <dmsv2BaseCreatedByID xmlns="http://schemas.microsoft.com/sharepoint/v3">19100159</dmsv2BaseCreatedByID>
    <dmsv2SWPP2ObjectDepartment xmlns="http://schemas.microsoft.com/sharepoint/v3">00000001000l00030006</dmsv2SWPP2ObjectDepartment>
    <dmsv2SWPP2ObjectName xmlns="http://schemas.microsoft.com/sharepoint/v3">Postępowanie</dmsv2SWPP2ObjectNam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22C4A805618F64D81CA19369E52CC2B" ma:contentTypeVersion="0" ma:contentTypeDescription="SWPP2 Dokument bazowy" ma:contentTypeScope="" ma:versionID="22333ae86be29c3a74360b49fb5108f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C8E75B0-F275-451D-B80C-81D9E965F7C6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5443A92-F2A5-47CB-AA78-29A16052C5B8}"/>
</file>

<file path=customXml/itemProps3.xml><?xml version="1.0" encoding="utf-8"?>
<ds:datastoreItem xmlns:ds="http://schemas.openxmlformats.org/officeDocument/2006/customXml" ds:itemID="{B328A46B-B34E-4823-B923-DE432BC0BD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1C94E80-C0B3-4F4F-9A58-3269E1754AE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6</vt:i4>
      </vt:variant>
    </vt:vector>
  </HeadingPairs>
  <TitlesOfParts>
    <vt:vector size="15" baseType="lpstr">
      <vt:lpstr>2026_Generatory</vt:lpstr>
      <vt:lpstr>2027_Generatory</vt:lpstr>
      <vt:lpstr>2027_Prace opcj. dla G8</vt:lpstr>
      <vt:lpstr>2028_Generatory</vt:lpstr>
      <vt:lpstr>2028_Prace opcj.dla G11 i G12</vt:lpstr>
      <vt:lpstr>2029_Generatory</vt:lpstr>
      <vt:lpstr>Zestawienie zbiorcze</vt:lpstr>
      <vt:lpstr>SUMA PSP</vt:lpstr>
      <vt:lpstr>słownik</vt:lpstr>
      <vt:lpstr>'2026_Generatory'!Obszar_wydruku</vt:lpstr>
      <vt:lpstr>'2027_Generatory'!Obszar_wydruku</vt:lpstr>
      <vt:lpstr>'2027_Prace opcj. dla G8'!Obszar_wydruku</vt:lpstr>
      <vt:lpstr>'2028_Generatory'!Obszar_wydruku</vt:lpstr>
      <vt:lpstr>'2028_Prace opcj.dla G11 i G12'!Obszar_wydruku</vt:lpstr>
      <vt:lpstr>'2029_Generatory'!Obszar_wydruku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Szwajkowski Andrzej [PGE EC O.Gorzów]</dc:creator>
  <cp:lastModifiedBy>Minta Adam [PGE EC O.Gorzów]</cp:lastModifiedBy>
  <cp:lastPrinted>2024-09-13T09:09:21Z</cp:lastPrinted>
  <dcterms:created xsi:type="dcterms:W3CDTF">2022-05-29T10:56:53Z</dcterms:created>
  <dcterms:modified xsi:type="dcterms:W3CDTF">2025-11-26T11:31:01Z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0x0101891000922C4A805618F64D81CA19369E52CC2B</vt:lpwstr>
  </property>
  <property fmtid="{D5CDD505-2E9C-101B-9397-08002B2CF9AE}" pid="3" name="_dlc_DocIdItemGuid">
    <vt:lpwstr>10fd5750-9a1b-49e5-9934-a8d9f279dcac</vt:lpwstr>
  </property>
  <property fmtid="{D5CDD505-2E9C-101B-9397-08002B2CF9AE}" pid="4" name="MSIP_Label_4002d7af-770e-4ff9-b119-21595b3bb0e4_Enabled">
    <vt:lpwstr>true</vt:lpwstr>
  </property>
  <property fmtid="{D5CDD505-2E9C-101B-9397-08002B2CF9AE}" pid="5" name="MSIP_Label_4002d7af-770e-4ff9-b119-21595b3bb0e4_SetDate">
    <vt:lpwstr>2024-09-13T09:11:31Z</vt:lpwstr>
  </property>
  <property fmtid="{D5CDD505-2E9C-101B-9397-08002B2CF9AE}" pid="6" name="MSIP_Label_4002d7af-770e-4ff9-b119-21595b3bb0e4_Method">
    <vt:lpwstr>Standard</vt:lpwstr>
  </property>
  <property fmtid="{D5CDD505-2E9C-101B-9397-08002B2CF9AE}" pid="7" name="MSIP_Label_4002d7af-770e-4ff9-b119-21595b3bb0e4_Name">
    <vt:lpwstr>Internal</vt:lpwstr>
  </property>
  <property fmtid="{D5CDD505-2E9C-101B-9397-08002B2CF9AE}" pid="8" name="MSIP_Label_4002d7af-770e-4ff9-b119-21595b3bb0e4_SiteId">
    <vt:lpwstr>a0c73f02-35f4-41e3-be9d-9f7b606571cc</vt:lpwstr>
  </property>
  <property fmtid="{D5CDD505-2E9C-101B-9397-08002B2CF9AE}" pid="9" name="MSIP_Label_4002d7af-770e-4ff9-b119-21595b3bb0e4_ActionId">
    <vt:lpwstr>c90b8b87-4ad6-4b33-a87e-ca4fccc8cafb</vt:lpwstr>
  </property>
  <property fmtid="{D5CDD505-2E9C-101B-9397-08002B2CF9AE}" pid="10" name="MSIP_Label_4002d7af-770e-4ff9-b119-21595b3bb0e4_ContentBits">
    <vt:lpwstr>2</vt:lpwstr>
  </property>
  <property fmtid="{D5CDD505-2E9C-101B-9397-08002B2CF9AE}" pid="11" name="MSIP_Label_44c1d064-c8ff-4fa9-8412-64fa9b81d496_Enabled">
    <vt:lpwstr>true</vt:lpwstr>
  </property>
  <property fmtid="{D5CDD505-2E9C-101B-9397-08002B2CF9AE}" pid="12" name="MSIP_Label_44c1d064-c8ff-4fa9-8412-64fa9b81d496_SetDate">
    <vt:lpwstr>2025-07-08T07:05:32Z</vt:lpwstr>
  </property>
  <property fmtid="{D5CDD505-2E9C-101B-9397-08002B2CF9AE}" pid="13" name="MSIP_Label_44c1d064-c8ff-4fa9-8412-64fa9b81d496_Method">
    <vt:lpwstr>Privileged</vt:lpwstr>
  </property>
  <property fmtid="{D5CDD505-2E9C-101B-9397-08002B2CF9AE}" pid="14" name="MSIP_Label_44c1d064-c8ff-4fa9-8412-64fa9b81d496_Name">
    <vt:lpwstr>Chronione</vt:lpwstr>
  </property>
  <property fmtid="{D5CDD505-2E9C-101B-9397-08002B2CF9AE}" pid="15" name="MSIP_Label_44c1d064-c8ff-4fa9-8412-64fa9b81d496_SiteId">
    <vt:lpwstr>e9895a11-04dc-4848-aa12-7fca9faefb60</vt:lpwstr>
  </property>
  <property fmtid="{D5CDD505-2E9C-101B-9397-08002B2CF9AE}" pid="16" name="MSIP_Label_44c1d064-c8ff-4fa9-8412-64fa9b81d496_ActionId">
    <vt:lpwstr>ee9d7453-a388-45e5-8685-e1149a071dc3</vt:lpwstr>
  </property>
  <property fmtid="{D5CDD505-2E9C-101B-9397-08002B2CF9AE}" pid="17" name="MSIP_Label_44c1d064-c8ff-4fa9-8412-64fa9b81d496_ContentBits">
    <vt:lpwstr>1</vt:lpwstr>
  </property>
</Properties>
</file>